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svn-CEC\SF_CBECC-Res\trunk\RulesetDev\Rulesets\CA Res\Rules\"/>
    </mc:Choice>
  </mc:AlternateContent>
  <xr:revisionPtr revIDLastSave="0" documentId="13_ncr:1_{FAB48D0E-3A40-4519-B6D6-341AA8BF612E}" xr6:coauthVersionLast="46" xr6:coauthVersionMax="46" xr10:uidLastSave="{00000000-0000-0000-0000-000000000000}"/>
  <bookViews>
    <workbookView xWindow="31680" yWindow="1215" windowWidth="25395" windowHeight="13905" tabRatio="750" firstSheet="6" activeTab="9" xr2:uid="{00000000-000D-0000-FFFF-FFFF00000000}"/>
  </bookViews>
  <sheets>
    <sheet name="T24RClimateZoneDesignDay" sheetId="9" r:id="rId1"/>
    <sheet name="T24RClimateZoneDesignDay v3b" sheetId="4" r:id="rId2"/>
    <sheet name="T24RCZWeatherMapping" sheetId="15" r:id="rId3"/>
    <sheet name="T24RClimateZoneInletMainsTemp" sheetId="10" r:id="rId4"/>
    <sheet name="T24RClimateZoneDHWASHPAdj" sheetId="11" r:id="rId5"/>
    <sheet name="DHWTankAreaCoefs" sheetId="12" r:id="rId6"/>
    <sheet name="T24R_DHWTables" sheetId="13" r:id="rId7"/>
    <sheet name="T24RSlabEdgeInsulation" sheetId="3" r:id="rId8"/>
    <sheet name="T24RMaterialLibraryMap" sheetId="8" r:id="rId9"/>
    <sheet name="T24RHeatingEquipment" sheetId="1" r:id="rId10"/>
    <sheet name="T24RCoolingEquipment" sheetId="7" r:id="rId11"/>
    <sheet name="T24RDistributionSystems" sheetId="5" r:id="rId12"/>
    <sheet name="T24RBuriedDucts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5" i="7" l="1"/>
  <c r="S114" i="7"/>
  <c r="S144" i="7"/>
  <c r="D319" i="7" l="1"/>
  <c r="D320" i="7" s="1"/>
  <c r="D321" i="7" s="1"/>
  <c r="C319" i="7"/>
  <c r="C320" i="7" s="1"/>
  <c r="C321" i="7" s="1"/>
  <c r="V319" i="7"/>
  <c r="S319" i="7"/>
  <c r="R319" i="7"/>
  <c r="Q319" i="7"/>
  <c r="P319" i="7"/>
  <c r="O319" i="7"/>
  <c r="N319" i="7"/>
  <c r="M319" i="7"/>
  <c r="L319" i="7"/>
  <c r="K319" i="7"/>
  <c r="V280" i="7"/>
  <c r="S280" i="7"/>
  <c r="R280" i="7"/>
  <c r="Q280" i="7"/>
  <c r="P280" i="7"/>
  <c r="O280" i="7"/>
  <c r="N280" i="7"/>
  <c r="M280" i="7"/>
  <c r="L280" i="7"/>
  <c r="K280" i="7"/>
  <c r="V241" i="7"/>
  <c r="S241" i="7"/>
  <c r="R241" i="7"/>
  <c r="Q241" i="7"/>
  <c r="P241" i="7"/>
  <c r="O241" i="7"/>
  <c r="N241" i="7"/>
  <c r="M241" i="7"/>
  <c r="L241" i="7"/>
  <c r="K241" i="7"/>
  <c r="S212" i="7"/>
  <c r="R212" i="7"/>
  <c r="Q212" i="7"/>
  <c r="S173" i="7"/>
  <c r="R173" i="7"/>
  <c r="Q173" i="7"/>
  <c r="R144" i="7"/>
  <c r="Q144" i="7"/>
  <c r="V114" i="7"/>
  <c r="R114" i="7"/>
  <c r="Q114" i="7"/>
  <c r="P114" i="7"/>
  <c r="O114" i="7"/>
  <c r="N114" i="7"/>
  <c r="M114" i="7"/>
  <c r="L114" i="7"/>
  <c r="K114" i="7"/>
  <c r="R85" i="7"/>
  <c r="Q85" i="7"/>
  <c r="X270" i="1"/>
  <c r="U270" i="1"/>
  <c r="T270" i="1"/>
  <c r="S270" i="1"/>
  <c r="P270" i="1"/>
  <c r="O270" i="1"/>
  <c r="N270" i="1"/>
  <c r="D270" i="1"/>
  <c r="C270" i="1"/>
  <c r="X241" i="1"/>
  <c r="U241" i="1"/>
  <c r="T241" i="1"/>
  <c r="S241" i="1"/>
  <c r="X212" i="1"/>
  <c r="U212" i="1"/>
  <c r="T212" i="1"/>
  <c r="S212" i="1"/>
  <c r="R212" i="1"/>
  <c r="R241" i="1" s="1"/>
  <c r="R270" i="1" s="1"/>
  <c r="Q212" i="1"/>
  <c r="Q241" i="1" s="1"/>
  <c r="Q270" i="1" s="1"/>
  <c r="P212" i="1"/>
  <c r="P241" i="1" s="1"/>
  <c r="O212" i="1"/>
  <c r="O241" i="1" s="1"/>
  <c r="N212" i="1"/>
  <c r="N241" i="1" s="1"/>
  <c r="M212" i="1"/>
  <c r="M241" i="1" s="1"/>
  <c r="M270" i="1" s="1"/>
  <c r="L212" i="1"/>
  <c r="L241" i="1" s="1"/>
  <c r="L270" i="1" s="1"/>
  <c r="K212" i="1"/>
  <c r="K241" i="1" s="1"/>
  <c r="K270" i="1" s="1"/>
  <c r="J212" i="1"/>
  <c r="J241" i="1" s="1"/>
  <c r="J270" i="1" s="1"/>
  <c r="I212" i="1"/>
  <c r="I241" i="1" s="1"/>
  <c r="I270" i="1" s="1"/>
  <c r="U189" i="1"/>
  <c r="T189" i="1"/>
  <c r="S189" i="1"/>
  <c r="U160" i="1"/>
  <c r="T160" i="1"/>
  <c r="S160" i="1"/>
  <c r="U137" i="1"/>
  <c r="T137" i="1"/>
  <c r="S137" i="1"/>
  <c r="X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U90" i="1"/>
  <c r="T90" i="1"/>
  <c r="S90" i="1"/>
  <c r="S327" i="7" l="1"/>
  <c r="S325" i="7"/>
  <c r="S324" i="7"/>
  <c r="S323" i="7"/>
  <c r="S322" i="7"/>
  <c r="S321" i="7"/>
  <c r="S320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6" i="7"/>
  <c r="S285" i="7"/>
  <c r="S284" i="7"/>
  <c r="S283" i="7"/>
  <c r="S282" i="7"/>
  <c r="S281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7" i="7"/>
  <c r="S246" i="7"/>
  <c r="S245" i="7"/>
  <c r="S244" i="7"/>
  <c r="S243" i="7"/>
  <c r="S242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8" i="7"/>
  <c r="S217" i="7"/>
  <c r="S216" i="7"/>
  <c r="S215" i="7"/>
  <c r="S214" i="7"/>
  <c r="S213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79" i="7"/>
  <c r="S178" i="7"/>
  <c r="S177" i="7"/>
  <c r="S176" i="7"/>
  <c r="S175" i="7"/>
  <c r="S174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0" i="7"/>
  <c r="S149" i="7"/>
  <c r="S148" i="7"/>
  <c r="S147" i="7"/>
  <c r="S146" i="7"/>
  <c r="S145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0" i="7"/>
  <c r="S119" i="7"/>
  <c r="S118" i="7"/>
  <c r="S117" i="7"/>
  <c r="S116" i="7"/>
  <c r="S115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1" i="7"/>
  <c r="S90" i="7"/>
  <c r="S89" i="7"/>
  <c r="S88" i="7"/>
  <c r="S87" i="7"/>
  <c r="S86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H60" i="7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Q218" i="1" l="1"/>
  <c r="R231" i="1"/>
  <c r="R230" i="1"/>
  <c r="R229" i="1"/>
  <c r="U179" i="1" l="1"/>
  <c r="T179" i="1"/>
  <c r="S179" i="1"/>
  <c r="U178" i="1"/>
  <c r="T178" i="1"/>
  <c r="S178" i="1"/>
  <c r="U177" i="1"/>
  <c r="T177" i="1"/>
  <c r="S177" i="1"/>
  <c r="U172" i="1"/>
  <c r="T172" i="1"/>
  <c r="S172" i="1"/>
  <c r="U171" i="1"/>
  <c r="T171" i="1"/>
  <c r="S171" i="1"/>
  <c r="U166" i="1"/>
  <c r="T166" i="1"/>
  <c r="S166" i="1"/>
  <c r="R184" i="7"/>
  <c r="Q184" i="7"/>
  <c r="R183" i="7"/>
  <c r="Q183" i="7"/>
  <c r="R193" i="7"/>
  <c r="Q193" i="7"/>
  <c r="R192" i="7"/>
  <c r="Q192" i="7"/>
  <c r="R191" i="7"/>
  <c r="Q191" i="7"/>
  <c r="R197" i="7"/>
  <c r="Q197" i="7"/>
  <c r="R196" i="7"/>
  <c r="Q196" i="7"/>
  <c r="R207" i="7"/>
  <c r="Q207" i="7"/>
  <c r="R206" i="7"/>
  <c r="Q206" i="7"/>
  <c r="R205" i="7"/>
  <c r="Q205" i="7"/>
  <c r="R304" i="7" l="1"/>
  <c r="Q304" i="7"/>
  <c r="P304" i="7"/>
  <c r="O304" i="7"/>
  <c r="N304" i="7"/>
  <c r="M304" i="7"/>
  <c r="L304" i="7"/>
  <c r="K304" i="7"/>
  <c r="R303" i="7"/>
  <c r="Q303" i="7"/>
  <c r="P303" i="7"/>
  <c r="O303" i="7"/>
  <c r="N303" i="7"/>
  <c r="M303" i="7"/>
  <c r="L303" i="7"/>
  <c r="K303" i="7"/>
  <c r="R300" i="7"/>
  <c r="Q300" i="7"/>
  <c r="P300" i="7"/>
  <c r="O300" i="7"/>
  <c r="N300" i="7"/>
  <c r="M300" i="7"/>
  <c r="L300" i="7"/>
  <c r="K300" i="7"/>
  <c r="R299" i="7"/>
  <c r="Q299" i="7"/>
  <c r="P299" i="7"/>
  <c r="O299" i="7"/>
  <c r="N299" i="7"/>
  <c r="M299" i="7"/>
  <c r="L299" i="7"/>
  <c r="K299" i="7"/>
  <c r="R298" i="7"/>
  <c r="Q298" i="7"/>
  <c r="P298" i="7"/>
  <c r="O298" i="7"/>
  <c r="N298" i="7"/>
  <c r="M298" i="7"/>
  <c r="L298" i="7"/>
  <c r="K298" i="7"/>
  <c r="V314" i="7"/>
  <c r="V313" i="7"/>
  <c r="V312" i="7"/>
  <c r="V304" i="7"/>
  <c r="V303" i="7"/>
  <c r="V300" i="7"/>
  <c r="V299" i="7"/>
  <c r="V298" i="7"/>
  <c r="V291" i="7"/>
  <c r="V290" i="7"/>
  <c r="R314" i="7"/>
  <c r="Q314" i="7"/>
  <c r="P314" i="7"/>
  <c r="O314" i="7"/>
  <c r="N314" i="7"/>
  <c r="M314" i="7"/>
  <c r="L314" i="7"/>
  <c r="K314" i="7"/>
  <c r="R313" i="7"/>
  <c r="Q313" i="7"/>
  <c r="P313" i="7"/>
  <c r="O313" i="7"/>
  <c r="N313" i="7"/>
  <c r="M313" i="7"/>
  <c r="L313" i="7"/>
  <c r="K313" i="7"/>
  <c r="R312" i="7"/>
  <c r="Q312" i="7"/>
  <c r="P312" i="7"/>
  <c r="O312" i="7"/>
  <c r="N312" i="7"/>
  <c r="M312" i="7"/>
  <c r="L312" i="7"/>
  <c r="K312" i="7"/>
  <c r="R291" i="7"/>
  <c r="Q291" i="7"/>
  <c r="P291" i="7"/>
  <c r="O291" i="7"/>
  <c r="N291" i="7"/>
  <c r="M291" i="7"/>
  <c r="L291" i="7"/>
  <c r="K291" i="7"/>
  <c r="R290" i="7"/>
  <c r="Q290" i="7"/>
  <c r="P290" i="7"/>
  <c r="O290" i="7"/>
  <c r="N290" i="7"/>
  <c r="M290" i="7"/>
  <c r="L290" i="7"/>
  <c r="K290" i="7"/>
  <c r="R275" i="7"/>
  <c r="Q275" i="7"/>
  <c r="R274" i="7"/>
  <c r="Q274" i="7"/>
  <c r="R273" i="7"/>
  <c r="Q273" i="7"/>
  <c r="R265" i="7"/>
  <c r="Q265" i="7"/>
  <c r="R264" i="7"/>
  <c r="Q264" i="7"/>
  <c r="R261" i="7"/>
  <c r="Q261" i="7"/>
  <c r="R260" i="7"/>
  <c r="Q260" i="7"/>
  <c r="R259" i="7"/>
  <c r="Q259" i="7"/>
  <c r="R252" i="7"/>
  <c r="Q252" i="7"/>
  <c r="R251" i="7"/>
  <c r="Q251" i="7"/>
  <c r="X260" i="1"/>
  <c r="X258" i="1"/>
  <c r="X259" i="1"/>
  <c r="X253" i="1"/>
  <c r="X252" i="1"/>
  <c r="X247" i="1"/>
  <c r="U260" i="1"/>
  <c r="T260" i="1"/>
  <c r="S260" i="1"/>
  <c r="U259" i="1"/>
  <c r="T259" i="1"/>
  <c r="S259" i="1"/>
  <c r="U258" i="1"/>
  <c r="T258" i="1"/>
  <c r="S258" i="1"/>
  <c r="U253" i="1"/>
  <c r="T253" i="1"/>
  <c r="S253" i="1"/>
  <c r="U252" i="1"/>
  <c r="T252" i="1"/>
  <c r="S252" i="1"/>
  <c r="U247" i="1"/>
  <c r="T247" i="1"/>
  <c r="S247" i="1"/>
  <c r="R260" i="1"/>
  <c r="Q260" i="1"/>
  <c r="P260" i="1"/>
  <c r="O260" i="1"/>
  <c r="N260" i="1"/>
  <c r="M260" i="1"/>
  <c r="L260" i="1"/>
  <c r="K260" i="1"/>
  <c r="J260" i="1"/>
  <c r="I260" i="1"/>
  <c r="R259" i="1"/>
  <c r="Q259" i="1"/>
  <c r="P259" i="1"/>
  <c r="O259" i="1"/>
  <c r="N259" i="1"/>
  <c r="M259" i="1"/>
  <c r="L259" i="1"/>
  <c r="K259" i="1"/>
  <c r="J259" i="1"/>
  <c r="I259" i="1"/>
  <c r="R258" i="1"/>
  <c r="Q258" i="1"/>
  <c r="P258" i="1"/>
  <c r="O258" i="1"/>
  <c r="N258" i="1"/>
  <c r="M258" i="1"/>
  <c r="L258" i="1"/>
  <c r="K258" i="1"/>
  <c r="J258" i="1"/>
  <c r="I258" i="1"/>
  <c r="R253" i="1"/>
  <c r="Q253" i="1"/>
  <c r="P253" i="1"/>
  <c r="O253" i="1"/>
  <c r="N253" i="1"/>
  <c r="M253" i="1"/>
  <c r="L253" i="1"/>
  <c r="K253" i="1"/>
  <c r="J253" i="1"/>
  <c r="I253" i="1"/>
  <c r="R252" i="1"/>
  <c r="Q252" i="1"/>
  <c r="P252" i="1"/>
  <c r="O252" i="1"/>
  <c r="N252" i="1"/>
  <c r="M252" i="1"/>
  <c r="L252" i="1"/>
  <c r="K252" i="1"/>
  <c r="J252" i="1"/>
  <c r="I252" i="1"/>
  <c r="R247" i="1"/>
  <c r="Q247" i="1"/>
  <c r="P247" i="1"/>
  <c r="O247" i="1"/>
  <c r="N247" i="1"/>
  <c r="M247" i="1"/>
  <c r="L247" i="1"/>
  <c r="K247" i="1"/>
  <c r="J247" i="1"/>
  <c r="I247" i="1"/>
  <c r="U231" i="1"/>
  <c r="T231" i="1"/>
  <c r="S231" i="1"/>
  <c r="U230" i="1"/>
  <c r="T230" i="1"/>
  <c r="S230" i="1"/>
  <c r="U229" i="1"/>
  <c r="T229" i="1"/>
  <c r="S229" i="1"/>
  <c r="U224" i="1"/>
  <c r="T224" i="1"/>
  <c r="S224" i="1"/>
  <c r="U223" i="1"/>
  <c r="T223" i="1"/>
  <c r="S223" i="1"/>
  <c r="U272" i="1"/>
  <c r="U269" i="1"/>
  <c r="U268" i="1"/>
  <c r="U267" i="1"/>
  <c r="U266" i="1"/>
  <c r="U265" i="1"/>
  <c r="U264" i="1"/>
  <c r="U263" i="1"/>
  <c r="U262" i="1"/>
  <c r="U261" i="1"/>
  <c r="U257" i="1"/>
  <c r="U256" i="1"/>
  <c r="U255" i="1"/>
  <c r="U254" i="1"/>
  <c r="U251" i="1"/>
  <c r="U250" i="1"/>
  <c r="U249" i="1"/>
  <c r="U248" i="1"/>
  <c r="U246" i="1"/>
  <c r="U245" i="1"/>
  <c r="U244" i="1"/>
  <c r="U243" i="1"/>
  <c r="U240" i="1"/>
  <c r="U239" i="1"/>
  <c r="U238" i="1"/>
  <c r="U237" i="1"/>
  <c r="U236" i="1"/>
  <c r="U235" i="1"/>
  <c r="U234" i="1"/>
  <c r="U233" i="1"/>
  <c r="U232" i="1"/>
  <c r="U228" i="1"/>
  <c r="U227" i="1"/>
  <c r="U226" i="1"/>
  <c r="U225" i="1"/>
  <c r="U222" i="1"/>
  <c r="U221" i="1"/>
  <c r="U220" i="1"/>
  <c r="U219" i="1"/>
  <c r="U218" i="1"/>
  <c r="U217" i="1"/>
  <c r="U216" i="1"/>
  <c r="U215" i="1"/>
  <c r="U214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88" i="1"/>
  <c r="U187" i="1"/>
  <c r="U186" i="1"/>
  <c r="U185" i="1"/>
  <c r="U184" i="1"/>
  <c r="U183" i="1"/>
  <c r="U182" i="1"/>
  <c r="U181" i="1"/>
  <c r="U180" i="1"/>
  <c r="U176" i="1"/>
  <c r="U175" i="1"/>
  <c r="U174" i="1"/>
  <c r="U173" i="1"/>
  <c r="U170" i="1"/>
  <c r="U169" i="1"/>
  <c r="U168" i="1"/>
  <c r="U167" i="1"/>
  <c r="U165" i="1"/>
  <c r="U164" i="1"/>
  <c r="U163" i="1"/>
  <c r="U162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T218" i="1"/>
  <c r="S218" i="1"/>
  <c r="R327" i="7" l="1"/>
  <c r="Q327" i="7"/>
  <c r="T272" i="1"/>
  <c r="S272" i="1"/>
  <c r="C48" i="9" l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32" i="9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R325" i="7" l="1"/>
  <c r="Q325" i="7"/>
  <c r="R324" i="7"/>
  <c r="Q324" i="7"/>
  <c r="R323" i="7"/>
  <c r="Q323" i="7"/>
  <c r="R322" i="7"/>
  <c r="Q322" i="7"/>
  <c r="R321" i="7"/>
  <c r="Q321" i="7"/>
  <c r="R320" i="7"/>
  <c r="Q320" i="7"/>
  <c r="R318" i="7"/>
  <c r="Q318" i="7"/>
  <c r="R317" i="7"/>
  <c r="Q317" i="7"/>
  <c r="R316" i="7"/>
  <c r="Q316" i="7"/>
  <c r="R315" i="7"/>
  <c r="Q315" i="7"/>
  <c r="R311" i="7"/>
  <c r="Q311" i="7"/>
  <c r="R310" i="7"/>
  <c r="Q310" i="7"/>
  <c r="R309" i="7"/>
  <c r="Q309" i="7"/>
  <c r="R308" i="7"/>
  <c r="Q308" i="7"/>
  <c r="R307" i="7"/>
  <c r="Q307" i="7"/>
  <c r="R306" i="7"/>
  <c r="Q306" i="7"/>
  <c r="R305" i="7"/>
  <c r="Q305" i="7"/>
  <c r="R302" i="7"/>
  <c r="Q302" i="7"/>
  <c r="R301" i="7"/>
  <c r="Q301" i="7"/>
  <c r="R297" i="7"/>
  <c r="Q297" i="7"/>
  <c r="R296" i="7"/>
  <c r="Q296" i="7"/>
  <c r="R295" i="7"/>
  <c r="Q295" i="7"/>
  <c r="R294" i="7"/>
  <c r="Q294" i="7"/>
  <c r="R293" i="7"/>
  <c r="Q293" i="7"/>
  <c r="R292" i="7"/>
  <c r="Q292" i="7"/>
  <c r="R289" i="7"/>
  <c r="Q289" i="7"/>
  <c r="D289" i="7"/>
  <c r="C289" i="7"/>
  <c r="R288" i="7"/>
  <c r="Q288" i="7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57" i="1"/>
  <c r="S257" i="1"/>
  <c r="T256" i="1"/>
  <c r="S256" i="1"/>
  <c r="T255" i="1"/>
  <c r="S255" i="1"/>
  <c r="T254" i="1"/>
  <c r="S254" i="1"/>
  <c r="T251" i="1"/>
  <c r="S251" i="1"/>
  <c r="T250" i="1"/>
  <c r="S250" i="1"/>
  <c r="T249" i="1"/>
  <c r="S249" i="1"/>
  <c r="T248" i="1"/>
  <c r="S248" i="1"/>
  <c r="T246" i="1"/>
  <c r="S246" i="1"/>
  <c r="T245" i="1"/>
  <c r="S245" i="1"/>
  <c r="T244" i="1"/>
  <c r="S244" i="1"/>
  <c r="D244" i="1"/>
  <c r="D245" i="1" s="1"/>
  <c r="D246" i="1" s="1"/>
  <c r="C244" i="1"/>
  <c r="C245" i="1" s="1"/>
  <c r="C246" i="1" s="1"/>
  <c r="T243" i="1"/>
  <c r="S243" i="1"/>
  <c r="C290" i="7" l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22" i="7" s="1"/>
  <c r="C323" i="7" s="1"/>
  <c r="C324" i="7" s="1"/>
  <c r="C325" i="7" s="1"/>
  <c r="D290" i="7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22" i="7" s="1"/>
  <c r="D323" i="7" s="1"/>
  <c r="D324" i="7" s="1"/>
  <c r="D325" i="7" s="1"/>
  <c r="C247" i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D247" i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T51" i="14"/>
  <c r="U51" i="14" s="1"/>
  <c r="V51" i="14" s="1"/>
  <c r="T50" i="14"/>
  <c r="U50" i="14" s="1"/>
  <c r="V50" i="14" s="1"/>
  <c r="T49" i="14"/>
  <c r="U49" i="14" s="1"/>
  <c r="V49" i="14" s="1"/>
  <c r="T48" i="14"/>
  <c r="U48" i="14" s="1"/>
  <c r="V48" i="14" s="1"/>
  <c r="T47" i="14"/>
  <c r="U47" i="14" s="1"/>
  <c r="V47" i="14" s="1"/>
  <c r="T46" i="14"/>
  <c r="U46" i="14" s="1"/>
  <c r="V46" i="14" s="1"/>
  <c r="U45" i="14"/>
  <c r="T44" i="14"/>
  <c r="U44" i="14" s="1"/>
  <c r="V44" i="14" s="1"/>
  <c r="T43" i="14"/>
  <c r="U43" i="14" s="1"/>
  <c r="V43" i="14" s="1"/>
  <c r="T42" i="14"/>
  <c r="U42" i="14" s="1"/>
  <c r="V42" i="14" s="1"/>
  <c r="T41" i="14"/>
  <c r="U41" i="14" s="1"/>
  <c r="V41" i="14" s="1"/>
  <c r="T40" i="14"/>
  <c r="U40" i="14" s="1"/>
  <c r="V40" i="14" s="1"/>
  <c r="T39" i="14"/>
  <c r="U39" i="14" s="1"/>
  <c r="V39" i="14" s="1"/>
  <c r="T38" i="14"/>
  <c r="U38" i="14" s="1"/>
  <c r="V38" i="14" s="1"/>
  <c r="T37" i="14"/>
  <c r="U37" i="14" s="1"/>
  <c r="V37" i="14" s="1"/>
  <c r="T36" i="14"/>
  <c r="U36" i="14" s="1"/>
  <c r="V36" i="14" s="1"/>
  <c r="U35" i="14"/>
  <c r="V35" i="14" s="1"/>
  <c r="T35" i="14"/>
  <c r="T34" i="14"/>
  <c r="U34" i="14" s="1"/>
  <c r="V34" i="14" s="1"/>
  <c r="U33" i="14"/>
  <c r="T32" i="14"/>
  <c r="U32" i="14" s="1"/>
  <c r="V32" i="14" s="1"/>
  <c r="T31" i="14"/>
  <c r="U31" i="14" s="1"/>
  <c r="V31" i="14" s="1"/>
  <c r="T30" i="14"/>
  <c r="U30" i="14" s="1"/>
  <c r="V30" i="14" s="1"/>
  <c r="T29" i="14"/>
  <c r="U29" i="14" s="1"/>
  <c r="V29" i="14" s="1"/>
  <c r="T28" i="14"/>
  <c r="U28" i="14" s="1"/>
  <c r="V28" i="14" s="1"/>
  <c r="T27" i="14"/>
  <c r="U27" i="14" s="1"/>
  <c r="V27" i="14" s="1"/>
  <c r="T26" i="14"/>
  <c r="U26" i="14" s="1"/>
  <c r="V26" i="14" s="1"/>
  <c r="U25" i="14"/>
  <c r="V25" i="14" s="1"/>
  <c r="T25" i="14"/>
  <c r="T24" i="14"/>
  <c r="U24" i="14" s="1"/>
  <c r="V24" i="14" s="1"/>
  <c r="T23" i="14"/>
  <c r="U23" i="14" s="1"/>
  <c r="V23" i="14" s="1"/>
  <c r="T22" i="14"/>
  <c r="U22" i="14" s="1"/>
  <c r="V22" i="14" s="1"/>
  <c r="T21" i="14"/>
  <c r="U21" i="14" s="1"/>
  <c r="V21" i="14" s="1"/>
  <c r="T20" i="14"/>
  <c r="U20" i="14" s="1"/>
  <c r="V20" i="14" s="1"/>
  <c r="T19" i="14"/>
  <c r="U19" i="14" s="1"/>
  <c r="V19" i="14" s="1"/>
  <c r="T18" i="14"/>
  <c r="U18" i="14" s="1"/>
  <c r="V18" i="14" s="1"/>
  <c r="T17" i="14"/>
  <c r="U17" i="14" s="1"/>
  <c r="V17" i="14" s="1"/>
  <c r="T16" i="14"/>
  <c r="U16" i="14" s="1"/>
  <c r="V16" i="14" s="1"/>
  <c r="M51" i="14"/>
  <c r="M49" i="14"/>
  <c r="M48" i="14"/>
  <c r="M46" i="14"/>
  <c r="M45" i="14"/>
  <c r="M44" i="14"/>
  <c r="M43" i="14"/>
  <c r="M42" i="14"/>
  <c r="M39" i="14"/>
  <c r="M38" i="14"/>
  <c r="M36" i="14"/>
  <c r="M35" i="14"/>
  <c r="M34" i="14"/>
  <c r="M33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G51" i="14"/>
  <c r="G50" i="14"/>
  <c r="G47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5" i="14"/>
  <c r="G24" i="14"/>
  <c r="G22" i="14"/>
  <c r="G21" i="14"/>
  <c r="G20" i="14"/>
  <c r="G19" i="14"/>
  <c r="G18" i="14"/>
  <c r="M16" i="14"/>
  <c r="D66" i="14" l="1"/>
  <c r="D67" i="14" s="1"/>
  <c r="D68" i="14" s="1"/>
  <c r="D62" i="14"/>
  <c r="D63" i="14" s="1"/>
  <c r="D64" i="14" s="1"/>
  <c r="D58" i="14"/>
  <c r="D59" i="14" s="1"/>
  <c r="D60" i="14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E47" i="14"/>
  <c r="E48" i="14" s="1"/>
  <c r="E49" i="14" s="1"/>
  <c r="E50" i="14" s="1"/>
  <c r="E51" i="14" s="1"/>
  <c r="E41" i="14"/>
  <c r="E42" i="14" s="1"/>
  <c r="E43" i="14" s="1"/>
  <c r="E44" i="14" s="1"/>
  <c r="E45" i="14" s="1"/>
  <c r="D41" i="14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E35" i="14"/>
  <c r="E36" i="14" s="1"/>
  <c r="E37" i="14" s="1"/>
  <c r="E38" i="14" s="1"/>
  <c r="E39" i="14" s="1"/>
  <c r="E29" i="14"/>
  <c r="E30" i="14" s="1"/>
  <c r="E31" i="14" s="1"/>
  <c r="E32" i="14" s="1"/>
  <c r="E33" i="14" s="1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E23" i="14" l="1"/>
  <c r="E24" i="14" s="1"/>
  <c r="E25" i="14" s="1"/>
  <c r="E26" i="14" s="1"/>
  <c r="E27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E17" i="14"/>
  <c r="E18" i="14" s="1"/>
  <c r="E19" i="14" s="1"/>
  <c r="E20" i="14" s="1"/>
  <c r="E21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Q84" i="7" l="1"/>
  <c r="T240" i="1" l="1"/>
  <c r="S240" i="1"/>
  <c r="X211" i="1"/>
  <c r="X240" i="1" s="1"/>
  <c r="X269" i="1" s="1"/>
  <c r="T211" i="1"/>
  <c r="S211" i="1"/>
  <c r="X112" i="1"/>
  <c r="T112" i="1"/>
  <c r="S112" i="1"/>
  <c r="R112" i="1"/>
  <c r="R211" i="1" s="1"/>
  <c r="R240" i="1" s="1"/>
  <c r="R269" i="1" s="1"/>
  <c r="Q112" i="1"/>
  <c r="Q211" i="1" s="1"/>
  <c r="Q240" i="1" s="1"/>
  <c r="Q269" i="1" s="1"/>
  <c r="P112" i="1"/>
  <c r="P211" i="1" s="1"/>
  <c r="P240" i="1" s="1"/>
  <c r="P269" i="1" s="1"/>
  <c r="O112" i="1"/>
  <c r="O211" i="1" s="1"/>
  <c r="O240" i="1" s="1"/>
  <c r="O269" i="1" s="1"/>
  <c r="N112" i="1"/>
  <c r="N211" i="1" s="1"/>
  <c r="N240" i="1" s="1"/>
  <c r="N269" i="1" s="1"/>
  <c r="M112" i="1"/>
  <c r="M211" i="1" s="1"/>
  <c r="M240" i="1" s="1"/>
  <c r="M269" i="1" s="1"/>
  <c r="L112" i="1"/>
  <c r="L211" i="1" s="1"/>
  <c r="L240" i="1" s="1"/>
  <c r="L269" i="1" s="1"/>
  <c r="K112" i="1"/>
  <c r="K211" i="1" s="1"/>
  <c r="K240" i="1" s="1"/>
  <c r="K269" i="1" s="1"/>
  <c r="J112" i="1"/>
  <c r="J211" i="1" s="1"/>
  <c r="J240" i="1" s="1"/>
  <c r="J269" i="1" s="1"/>
  <c r="I112" i="1"/>
  <c r="I211" i="1" s="1"/>
  <c r="I240" i="1" s="1"/>
  <c r="I269" i="1" s="1"/>
  <c r="R279" i="7" l="1"/>
  <c r="Q279" i="7"/>
  <c r="V240" i="7"/>
  <c r="V279" i="7" s="1"/>
  <c r="V318" i="7" s="1"/>
  <c r="R240" i="7"/>
  <c r="Q240" i="7"/>
  <c r="R211" i="7"/>
  <c r="Q211" i="7"/>
  <c r="R172" i="7"/>
  <c r="Q172" i="7"/>
  <c r="R143" i="7"/>
  <c r="Q143" i="7"/>
  <c r="V113" i="7"/>
  <c r="R113" i="7"/>
  <c r="R120" i="7"/>
  <c r="Q113" i="7"/>
  <c r="P113" i="7"/>
  <c r="P240" i="7" s="1"/>
  <c r="P279" i="7" s="1"/>
  <c r="P318" i="7" s="1"/>
  <c r="O113" i="7"/>
  <c r="O240" i="7" s="1"/>
  <c r="O279" i="7" s="1"/>
  <c r="O318" i="7" s="1"/>
  <c r="N113" i="7"/>
  <c r="N240" i="7" s="1"/>
  <c r="N279" i="7" s="1"/>
  <c r="N318" i="7" s="1"/>
  <c r="M113" i="7"/>
  <c r="M240" i="7" s="1"/>
  <c r="M279" i="7" s="1"/>
  <c r="M318" i="7" s="1"/>
  <c r="L113" i="7"/>
  <c r="L240" i="7" s="1"/>
  <c r="L279" i="7" s="1"/>
  <c r="L318" i="7" s="1"/>
  <c r="K113" i="7"/>
  <c r="K240" i="7" s="1"/>
  <c r="K279" i="7" s="1"/>
  <c r="K318" i="7" s="1"/>
  <c r="R84" i="7"/>
  <c r="T188" i="1" l="1"/>
  <c r="S188" i="1"/>
  <c r="T159" i="1"/>
  <c r="S159" i="1"/>
  <c r="T136" i="1"/>
  <c r="S136" i="1"/>
  <c r="C136" i="1"/>
  <c r="C137" i="1" s="1"/>
  <c r="T89" i="1"/>
  <c r="S89" i="1"/>
  <c r="R286" i="7" l="1"/>
  <c r="Q286" i="7"/>
  <c r="R285" i="7"/>
  <c r="Q285" i="7"/>
  <c r="R284" i="7"/>
  <c r="Q284" i="7"/>
  <c r="R283" i="7"/>
  <c r="Q283" i="7"/>
  <c r="R282" i="7"/>
  <c r="Q282" i="7"/>
  <c r="R281" i="7"/>
  <c r="Q281" i="7"/>
  <c r="R278" i="7"/>
  <c r="Q278" i="7"/>
  <c r="R277" i="7"/>
  <c r="Q277" i="7"/>
  <c r="R276" i="7"/>
  <c r="Q276" i="7"/>
  <c r="R272" i="7"/>
  <c r="Q272" i="7"/>
  <c r="R271" i="7"/>
  <c r="Q271" i="7"/>
  <c r="R270" i="7"/>
  <c r="Q270" i="7"/>
  <c r="R269" i="7"/>
  <c r="Q269" i="7"/>
  <c r="R268" i="7"/>
  <c r="Q268" i="7"/>
  <c r="R267" i="7"/>
  <c r="Q267" i="7"/>
  <c r="R266" i="7"/>
  <c r="Q266" i="7"/>
  <c r="R263" i="7"/>
  <c r="Q263" i="7"/>
  <c r="R262" i="7"/>
  <c r="Q262" i="7"/>
  <c r="R258" i="7"/>
  <c r="Q258" i="7"/>
  <c r="R257" i="7"/>
  <c r="Q257" i="7"/>
  <c r="R256" i="7"/>
  <c r="Q256" i="7"/>
  <c r="R255" i="7"/>
  <c r="Q255" i="7"/>
  <c r="R254" i="7"/>
  <c r="Q254" i="7"/>
  <c r="R253" i="7"/>
  <c r="Q253" i="7"/>
  <c r="R250" i="7"/>
  <c r="Q250" i="7"/>
  <c r="D250" i="7"/>
  <c r="C250" i="7"/>
  <c r="R249" i="7"/>
  <c r="Q249" i="7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28" i="1"/>
  <c r="S228" i="1"/>
  <c r="T227" i="1"/>
  <c r="S227" i="1"/>
  <c r="T226" i="1"/>
  <c r="S226" i="1"/>
  <c r="T225" i="1"/>
  <c r="S225" i="1"/>
  <c r="T222" i="1"/>
  <c r="S222" i="1"/>
  <c r="T221" i="1"/>
  <c r="S221" i="1"/>
  <c r="T220" i="1"/>
  <c r="S220" i="1"/>
  <c r="T219" i="1"/>
  <c r="S219" i="1"/>
  <c r="T217" i="1"/>
  <c r="S217" i="1"/>
  <c r="T216" i="1"/>
  <c r="S216" i="1"/>
  <c r="T215" i="1"/>
  <c r="S215" i="1"/>
  <c r="D215" i="1"/>
  <c r="D216" i="1" s="1"/>
  <c r="D217" i="1" s="1"/>
  <c r="D218" i="1" s="1"/>
  <c r="D219" i="1" s="1"/>
  <c r="C215" i="1"/>
  <c r="C216" i="1" s="1"/>
  <c r="C217" i="1" s="1"/>
  <c r="C218" i="1" s="1"/>
  <c r="C219" i="1" s="1"/>
  <c r="T214" i="1"/>
  <c r="S214" i="1"/>
  <c r="C251" i="7" l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D251" i="7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20" i="1"/>
  <c r="D221" i="1" s="1"/>
  <c r="D222" i="1" s="1"/>
  <c r="C220" i="1"/>
  <c r="C221" i="1" s="1"/>
  <c r="C222" i="1" s="1"/>
  <c r="V222" i="7"/>
  <c r="V253" i="7" s="1"/>
  <c r="V292" i="7" s="1"/>
  <c r="V223" i="7"/>
  <c r="V254" i="7" s="1"/>
  <c r="V293" i="7" s="1"/>
  <c r="V224" i="7"/>
  <c r="V255" i="7" s="1"/>
  <c r="V294" i="7" s="1"/>
  <c r="V225" i="7"/>
  <c r="V256" i="7" s="1"/>
  <c r="V295" i="7" s="1"/>
  <c r="V226" i="7"/>
  <c r="V257" i="7" s="1"/>
  <c r="V296" i="7" s="1"/>
  <c r="V227" i="7"/>
  <c r="V258" i="7" s="1"/>
  <c r="V297" i="7" s="1"/>
  <c r="V228" i="7"/>
  <c r="V262" i="7" s="1"/>
  <c r="V301" i="7" s="1"/>
  <c r="V229" i="7"/>
  <c r="V263" i="7" s="1"/>
  <c r="V302" i="7" s="1"/>
  <c r="V230" i="7"/>
  <c r="V266" i="7" s="1"/>
  <c r="V305" i="7" s="1"/>
  <c r="V231" i="7"/>
  <c r="V267" i="7" s="1"/>
  <c r="V306" i="7" s="1"/>
  <c r="V232" i="7"/>
  <c r="V268" i="7" s="1"/>
  <c r="V307" i="7" s="1"/>
  <c r="V233" i="7"/>
  <c r="V269" i="7" s="1"/>
  <c r="V308" i="7" s="1"/>
  <c r="V234" i="7"/>
  <c r="V270" i="7" s="1"/>
  <c r="V309" i="7" s="1"/>
  <c r="V235" i="7"/>
  <c r="V236" i="7"/>
  <c r="V237" i="7"/>
  <c r="V276" i="7" s="1"/>
  <c r="V315" i="7" s="1"/>
  <c r="V238" i="7"/>
  <c r="V277" i="7" s="1"/>
  <c r="V316" i="7" s="1"/>
  <c r="V239" i="7"/>
  <c r="V278" i="7" s="1"/>
  <c r="V317" i="7" s="1"/>
  <c r="V242" i="7"/>
  <c r="V281" i="7" s="1"/>
  <c r="V320" i="7" s="1"/>
  <c r="V243" i="7"/>
  <c r="V282" i="7" s="1"/>
  <c r="V321" i="7" s="1"/>
  <c r="V244" i="7"/>
  <c r="V283" i="7" s="1"/>
  <c r="V322" i="7" s="1"/>
  <c r="V245" i="7"/>
  <c r="V246" i="7"/>
  <c r="V247" i="7"/>
  <c r="X200" i="1"/>
  <c r="X226" i="1" s="1"/>
  <c r="X255" i="1" s="1"/>
  <c r="X201" i="1"/>
  <c r="X227" i="1" s="1"/>
  <c r="X256" i="1" s="1"/>
  <c r="X202" i="1"/>
  <c r="X228" i="1" s="1"/>
  <c r="X257" i="1" s="1"/>
  <c r="X203" i="1"/>
  <c r="X232" i="1" s="1"/>
  <c r="X261" i="1" s="1"/>
  <c r="X204" i="1"/>
  <c r="X233" i="1" s="1"/>
  <c r="X262" i="1" s="1"/>
  <c r="X205" i="1"/>
  <c r="X234" i="1" s="1"/>
  <c r="X263" i="1" s="1"/>
  <c r="X206" i="1"/>
  <c r="X235" i="1" s="1"/>
  <c r="X264" i="1" s="1"/>
  <c r="X207" i="1"/>
  <c r="X236" i="1" s="1"/>
  <c r="X265" i="1" s="1"/>
  <c r="X208" i="1"/>
  <c r="X237" i="1" s="1"/>
  <c r="X266" i="1" s="1"/>
  <c r="X209" i="1"/>
  <c r="X238" i="1" s="1"/>
  <c r="X267" i="1" s="1"/>
  <c r="X210" i="1"/>
  <c r="X239" i="1" s="1"/>
  <c r="X268" i="1" s="1"/>
  <c r="L109" i="7"/>
  <c r="D283" i="7" l="1"/>
  <c r="D284" i="7" s="1"/>
  <c r="D285" i="7" s="1"/>
  <c r="D286" i="7" s="1"/>
  <c r="C283" i="7"/>
  <c r="C284" i="7" s="1"/>
  <c r="C285" i="7" s="1"/>
  <c r="C286" i="7" s="1"/>
  <c r="V272" i="7"/>
  <c r="V311" i="7" s="1"/>
  <c r="V271" i="7"/>
  <c r="V310" i="7" s="1"/>
  <c r="V286" i="7"/>
  <c r="V325" i="7" s="1"/>
  <c r="V285" i="7"/>
  <c r="V324" i="7" s="1"/>
  <c r="V284" i="7"/>
  <c r="V323" i="7" s="1"/>
  <c r="C223" i="1"/>
  <c r="C224" i="1" s="1"/>
  <c r="C225" i="1" s="1"/>
  <c r="C226" i="1" s="1"/>
  <c r="C227" i="1" s="1"/>
  <c r="C228" i="1" s="1"/>
  <c r="D223" i="1"/>
  <c r="D224" i="1" s="1"/>
  <c r="D225" i="1" s="1"/>
  <c r="D226" i="1" s="1"/>
  <c r="D227" i="1" s="1"/>
  <c r="D228" i="1" s="1"/>
  <c r="X101" i="1"/>
  <c r="X102" i="1"/>
  <c r="X103" i="1"/>
  <c r="X104" i="1"/>
  <c r="X105" i="1"/>
  <c r="X106" i="1"/>
  <c r="X107" i="1"/>
  <c r="X108" i="1"/>
  <c r="X109" i="1"/>
  <c r="X110" i="1"/>
  <c r="X111" i="1"/>
  <c r="C229" i="1" l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D229" i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Q80" i="7"/>
  <c r="R80" i="7"/>
  <c r="Q71" i="7"/>
  <c r="R71" i="7"/>
  <c r="Q226" i="7" l="1"/>
  <c r="R226" i="7"/>
  <c r="Q227" i="7"/>
  <c r="R227" i="7"/>
  <c r="Q228" i="7"/>
  <c r="R228" i="7"/>
  <c r="Q229" i="7"/>
  <c r="R229" i="7"/>
  <c r="Q230" i="7"/>
  <c r="R230" i="7"/>
  <c r="Q231" i="7"/>
  <c r="R231" i="7"/>
  <c r="Q232" i="7"/>
  <c r="R232" i="7"/>
  <c r="Q233" i="7"/>
  <c r="R233" i="7"/>
  <c r="Q234" i="7"/>
  <c r="R234" i="7"/>
  <c r="Q235" i="7"/>
  <c r="R235" i="7"/>
  <c r="Q236" i="7"/>
  <c r="R236" i="7"/>
  <c r="Q237" i="7"/>
  <c r="R237" i="7"/>
  <c r="Q238" i="7"/>
  <c r="R238" i="7"/>
  <c r="Q239" i="7"/>
  <c r="R239" i="7"/>
  <c r="Q242" i="7"/>
  <c r="R242" i="7"/>
  <c r="Q243" i="7"/>
  <c r="R243" i="7"/>
  <c r="Q244" i="7"/>
  <c r="R244" i="7"/>
  <c r="Q245" i="7"/>
  <c r="R245" i="7"/>
  <c r="Q246" i="7"/>
  <c r="R246" i="7"/>
  <c r="Q247" i="7"/>
  <c r="R247" i="7"/>
  <c r="Q221" i="7"/>
  <c r="R221" i="7"/>
  <c r="V221" i="7"/>
  <c r="V250" i="7" s="1"/>
  <c r="V289" i="7" s="1"/>
  <c r="Q222" i="7"/>
  <c r="R222" i="7"/>
  <c r="Q223" i="7"/>
  <c r="R223" i="7"/>
  <c r="Q224" i="7"/>
  <c r="R224" i="7"/>
  <c r="Q225" i="7"/>
  <c r="R225" i="7"/>
  <c r="D221" i="7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C221" i="7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R204" i="7"/>
  <c r="Q204" i="7"/>
  <c r="R203" i="7"/>
  <c r="Q203" i="7"/>
  <c r="D182" i="7"/>
  <c r="C182" i="7"/>
  <c r="R190" i="7"/>
  <c r="Q190" i="7"/>
  <c r="R189" i="7"/>
  <c r="Q189" i="7"/>
  <c r="C153" i="7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R168" i="7"/>
  <c r="Q168" i="7"/>
  <c r="R167" i="7"/>
  <c r="Q167" i="7"/>
  <c r="R159" i="7"/>
  <c r="Q159" i="7"/>
  <c r="R158" i="7"/>
  <c r="Q158" i="7"/>
  <c r="R130" i="7"/>
  <c r="Q130" i="7"/>
  <c r="R129" i="7"/>
  <c r="Q129" i="7"/>
  <c r="R139" i="7"/>
  <c r="Q139" i="7"/>
  <c r="R138" i="7"/>
  <c r="Q138" i="7"/>
  <c r="C124" i="7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R119" i="7"/>
  <c r="R118" i="7"/>
  <c r="Q118" i="7"/>
  <c r="R117" i="7"/>
  <c r="R116" i="7"/>
  <c r="R115" i="7"/>
  <c r="R112" i="7"/>
  <c r="R111" i="7"/>
  <c r="R110" i="7"/>
  <c r="R109" i="7"/>
  <c r="R108" i="7"/>
  <c r="R107" i="7"/>
  <c r="R106" i="7"/>
  <c r="R105" i="7"/>
  <c r="R104" i="7"/>
  <c r="R103" i="7"/>
  <c r="R102" i="7"/>
  <c r="R101" i="7"/>
  <c r="R100" i="7"/>
  <c r="R99" i="7"/>
  <c r="R98" i="7"/>
  <c r="R97" i="7"/>
  <c r="R96" i="7"/>
  <c r="R95" i="7"/>
  <c r="R94" i="7"/>
  <c r="R93" i="7"/>
  <c r="K98" i="7"/>
  <c r="K225" i="7" s="1"/>
  <c r="K256" i="7" s="1"/>
  <c r="K295" i="7" s="1"/>
  <c r="L98" i="7"/>
  <c r="L225" i="7" s="1"/>
  <c r="L256" i="7" s="1"/>
  <c r="L295" i="7" s="1"/>
  <c r="M98" i="7"/>
  <c r="M225" i="7" s="1"/>
  <c r="M256" i="7" s="1"/>
  <c r="M295" i="7" s="1"/>
  <c r="N98" i="7"/>
  <c r="N225" i="7" s="1"/>
  <c r="N256" i="7" s="1"/>
  <c r="N295" i="7" s="1"/>
  <c r="O98" i="7"/>
  <c r="O225" i="7" s="1"/>
  <c r="O256" i="7" s="1"/>
  <c r="O295" i="7" s="1"/>
  <c r="P98" i="7"/>
  <c r="P225" i="7" s="1"/>
  <c r="P256" i="7" s="1"/>
  <c r="P295" i="7" s="1"/>
  <c r="V98" i="7"/>
  <c r="K99" i="7"/>
  <c r="K226" i="7" s="1"/>
  <c r="K257" i="7" s="1"/>
  <c r="K296" i="7" s="1"/>
  <c r="L99" i="7"/>
  <c r="L226" i="7" s="1"/>
  <c r="L257" i="7" s="1"/>
  <c r="L296" i="7" s="1"/>
  <c r="M99" i="7"/>
  <c r="M226" i="7" s="1"/>
  <c r="M257" i="7" s="1"/>
  <c r="M296" i="7" s="1"/>
  <c r="N99" i="7"/>
  <c r="N226" i="7" s="1"/>
  <c r="N257" i="7" s="1"/>
  <c r="N296" i="7" s="1"/>
  <c r="O99" i="7"/>
  <c r="O226" i="7" s="1"/>
  <c r="O257" i="7" s="1"/>
  <c r="O296" i="7" s="1"/>
  <c r="P99" i="7"/>
  <c r="P226" i="7" s="1"/>
  <c r="P257" i="7" s="1"/>
  <c r="P296" i="7" s="1"/>
  <c r="V99" i="7"/>
  <c r="K100" i="7"/>
  <c r="K227" i="7" s="1"/>
  <c r="K258" i="7" s="1"/>
  <c r="K297" i="7" s="1"/>
  <c r="L100" i="7"/>
  <c r="L227" i="7" s="1"/>
  <c r="L258" i="7" s="1"/>
  <c r="L297" i="7" s="1"/>
  <c r="M100" i="7"/>
  <c r="M227" i="7" s="1"/>
  <c r="M258" i="7" s="1"/>
  <c r="M297" i="7" s="1"/>
  <c r="N100" i="7"/>
  <c r="N227" i="7" s="1"/>
  <c r="N258" i="7" s="1"/>
  <c r="N297" i="7" s="1"/>
  <c r="O100" i="7"/>
  <c r="O227" i="7" s="1"/>
  <c r="O258" i="7" s="1"/>
  <c r="O297" i="7" s="1"/>
  <c r="P100" i="7"/>
  <c r="P227" i="7" s="1"/>
  <c r="P258" i="7" s="1"/>
  <c r="P297" i="7" s="1"/>
  <c r="V100" i="7"/>
  <c r="K101" i="7"/>
  <c r="K228" i="7" s="1"/>
  <c r="K262" i="7" s="1"/>
  <c r="K301" i="7" s="1"/>
  <c r="L101" i="7"/>
  <c r="L228" i="7" s="1"/>
  <c r="L262" i="7" s="1"/>
  <c r="L301" i="7" s="1"/>
  <c r="M101" i="7"/>
  <c r="M228" i="7" s="1"/>
  <c r="M262" i="7" s="1"/>
  <c r="M301" i="7" s="1"/>
  <c r="N101" i="7"/>
  <c r="N228" i="7" s="1"/>
  <c r="N262" i="7" s="1"/>
  <c r="N301" i="7" s="1"/>
  <c r="O101" i="7"/>
  <c r="O228" i="7" s="1"/>
  <c r="O262" i="7" s="1"/>
  <c r="O301" i="7" s="1"/>
  <c r="P101" i="7"/>
  <c r="P228" i="7" s="1"/>
  <c r="P262" i="7" s="1"/>
  <c r="P301" i="7" s="1"/>
  <c r="V101" i="7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92" i="1"/>
  <c r="D94" i="7"/>
  <c r="D95" i="7" s="1"/>
  <c r="D96" i="7" s="1"/>
  <c r="D97" i="7" s="1"/>
  <c r="D98" i="7" s="1"/>
  <c r="D99" i="7" s="1"/>
  <c r="D100" i="7" s="1"/>
  <c r="C94" i="7"/>
  <c r="C95" i="7" s="1"/>
  <c r="C96" i="7" s="1"/>
  <c r="C97" i="7" s="1"/>
  <c r="C98" i="7" s="1"/>
  <c r="C99" i="7" s="1"/>
  <c r="C100" i="7" s="1"/>
  <c r="K94" i="7"/>
  <c r="K221" i="7" s="1"/>
  <c r="K250" i="7" s="1"/>
  <c r="K289" i="7" s="1"/>
  <c r="L94" i="7"/>
  <c r="L221" i="7" s="1"/>
  <c r="L250" i="7" s="1"/>
  <c r="L289" i="7" s="1"/>
  <c r="M94" i="7"/>
  <c r="M221" i="7" s="1"/>
  <c r="M250" i="7" s="1"/>
  <c r="M289" i="7" s="1"/>
  <c r="N94" i="7"/>
  <c r="N221" i="7" s="1"/>
  <c r="N250" i="7" s="1"/>
  <c r="N289" i="7" s="1"/>
  <c r="O94" i="7"/>
  <c r="O221" i="7" s="1"/>
  <c r="O250" i="7" s="1"/>
  <c r="O289" i="7" s="1"/>
  <c r="P94" i="7"/>
  <c r="P221" i="7" s="1"/>
  <c r="P250" i="7" s="1"/>
  <c r="P289" i="7" s="1"/>
  <c r="V94" i="7"/>
  <c r="K95" i="7"/>
  <c r="K222" i="7" s="1"/>
  <c r="K253" i="7" s="1"/>
  <c r="K292" i="7" s="1"/>
  <c r="L95" i="7"/>
  <c r="L222" i="7" s="1"/>
  <c r="L253" i="7" s="1"/>
  <c r="L292" i="7" s="1"/>
  <c r="M95" i="7"/>
  <c r="M222" i="7" s="1"/>
  <c r="M253" i="7" s="1"/>
  <c r="M292" i="7" s="1"/>
  <c r="N95" i="7"/>
  <c r="N222" i="7" s="1"/>
  <c r="N253" i="7" s="1"/>
  <c r="N292" i="7" s="1"/>
  <c r="O95" i="7"/>
  <c r="O222" i="7" s="1"/>
  <c r="O253" i="7" s="1"/>
  <c r="O292" i="7" s="1"/>
  <c r="P95" i="7"/>
  <c r="P222" i="7" s="1"/>
  <c r="P253" i="7" s="1"/>
  <c r="P292" i="7" s="1"/>
  <c r="V95" i="7"/>
  <c r="K96" i="7"/>
  <c r="K223" i="7" s="1"/>
  <c r="K254" i="7" s="1"/>
  <c r="K293" i="7" s="1"/>
  <c r="L96" i="7"/>
  <c r="L223" i="7" s="1"/>
  <c r="L254" i="7" s="1"/>
  <c r="L293" i="7" s="1"/>
  <c r="M96" i="7"/>
  <c r="M223" i="7" s="1"/>
  <c r="M254" i="7" s="1"/>
  <c r="M293" i="7" s="1"/>
  <c r="N96" i="7"/>
  <c r="N223" i="7" s="1"/>
  <c r="N254" i="7" s="1"/>
  <c r="N293" i="7" s="1"/>
  <c r="O96" i="7"/>
  <c r="O223" i="7" s="1"/>
  <c r="O254" i="7" s="1"/>
  <c r="O293" i="7" s="1"/>
  <c r="P96" i="7"/>
  <c r="P223" i="7" s="1"/>
  <c r="P254" i="7" s="1"/>
  <c r="P293" i="7" s="1"/>
  <c r="V96" i="7"/>
  <c r="K97" i="7"/>
  <c r="K224" i="7" s="1"/>
  <c r="K255" i="7" s="1"/>
  <c r="K294" i="7" s="1"/>
  <c r="L97" i="7"/>
  <c r="L224" i="7" s="1"/>
  <c r="L255" i="7" s="1"/>
  <c r="L294" i="7" s="1"/>
  <c r="M97" i="7"/>
  <c r="M224" i="7" s="1"/>
  <c r="M255" i="7" s="1"/>
  <c r="M294" i="7" s="1"/>
  <c r="N97" i="7"/>
  <c r="N224" i="7" s="1"/>
  <c r="N255" i="7" s="1"/>
  <c r="N294" i="7" s="1"/>
  <c r="O97" i="7"/>
  <c r="O224" i="7" s="1"/>
  <c r="O255" i="7" s="1"/>
  <c r="O294" i="7" s="1"/>
  <c r="P97" i="7"/>
  <c r="P224" i="7" s="1"/>
  <c r="P255" i="7" s="1"/>
  <c r="P294" i="7" s="1"/>
  <c r="V97" i="7"/>
  <c r="K102" i="7"/>
  <c r="K229" i="7" s="1"/>
  <c r="K263" i="7" s="1"/>
  <c r="K302" i="7" s="1"/>
  <c r="L102" i="7"/>
  <c r="L229" i="7" s="1"/>
  <c r="L263" i="7" s="1"/>
  <c r="L302" i="7" s="1"/>
  <c r="M102" i="7"/>
  <c r="M229" i="7" s="1"/>
  <c r="M263" i="7" s="1"/>
  <c r="M302" i="7" s="1"/>
  <c r="N102" i="7"/>
  <c r="N229" i="7" s="1"/>
  <c r="N263" i="7" s="1"/>
  <c r="N302" i="7" s="1"/>
  <c r="O102" i="7"/>
  <c r="O229" i="7" s="1"/>
  <c r="O263" i="7" s="1"/>
  <c r="O302" i="7" s="1"/>
  <c r="P102" i="7"/>
  <c r="P229" i="7" s="1"/>
  <c r="P263" i="7" s="1"/>
  <c r="P302" i="7" s="1"/>
  <c r="V102" i="7"/>
  <c r="K103" i="7"/>
  <c r="K230" i="7" s="1"/>
  <c r="K266" i="7" s="1"/>
  <c r="K305" i="7" s="1"/>
  <c r="L103" i="7"/>
  <c r="L230" i="7" s="1"/>
  <c r="L266" i="7" s="1"/>
  <c r="L305" i="7" s="1"/>
  <c r="M103" i="7"/>
  <c r="M230" i="7" s="1"/>
  <c r="M266" i="7" s="1"/>
  <c r="M305" i="7" s="1"/>
  <c r="N103" i="7"/>
  <c r="N230" i="7" s="1"/>
  <c r="N266" i="7" s="1"/>
  <c r="N305" i="7" s="1"/>
  <c r="O103" i="7"/>
  <c r="O230" i="7" s="1"/>
  <c r="O266" i="7" s="1"/>
  <c r="O305" i="7" s="1"/>
  <c r="P103" i="7"/>
  <c r="P230" i="7" s="1"/>
  <c r="P266" i="7" s="1"/>
  <c r="P305" i="7" s="1"/>
  <c r="V103" i="7"/>
  <c r="K104" i="7"/>
  <c r="K231" i="7" s="1"/>
  <c r="K267" i="7" s="1"/>
  <c r="K306" i="7" s="1"/>
  <c r="L104" i="7"/>
  <c r="L231" i="7" s="1"/>
  <c r="L267" i="7" s="1"/>
  <c r="L306" i="7" s="1"/>
  <c r="M104" i="7"/>
  <c r="M231" i="7" s="1"/>
  <c r="M267" i="7" s="1"/>
  <c r="M306" i="7" s="1"/>
  <c r="N104" i="7"/>
  <c r="N231" i="7" s="1"/>
  <c r="N267" i="7" s="1"/>
  <c r="N306" i="7" s="1"/>
  <c r="O104" i="7"/>
  <c r="O231" i="7" s="1"/>
  <c r="O267" i="7" s="1"/>
  <c r="O306" i="7" s="1"/>
  <c r="P104" i="7"/>
  <c r="P231" i="7" s="1"/>
  <c r="P267" i="7" s="1"/>
  <c r="P306" i="7" s="1"/>
  <c r="V104" i="7"/>
  <c r="K105" i="7"/>
  <c r="K232" i="7" s="1"/>
  <c r="K268" i="7" s="1"/>
  <c r="K307" i="7" s="1"/>
  <c r="L105" i="7"/>
  <c r="L232" i="7" s="1"/>
  <c r="L268" i="7" s="1"/>
  <c r="L307" i="7" s="1"/>
  <c r="M105" i="7"/>
  <c r="M232" i="7" s="1"/>
  <c r="M268" i="7" s="1"/>
  <c r="M307" i="7" s="1"/>
  <c r="N105" i="7"/>
  <c r="N232" i="7" s="1"/>
  <c r="N268" i="7" s="1"/>
  <c r="N307" i="7" s="1"/>
  <c r="O105" i="7"/>
  <c r="O232" i="7" s="1"/>
  <c r="O268" i="7" s="1"/>
  <c r="O307" i="7" s="1"/>
  <c r="P105" i="7"/>
  <c r="P232" i="7" s="1"/>
  <c r="P268" i="7" s="1"/>
  <c r="P307" i="7" s="1"/>
  <c r="V105" i="7"/>
  <c r="K106" i="7"/>
  <c r="K233" i="7" s="1"/>
  <c r="K269" i="7" s="1"/>
  <c r="K308" i="7" s="1"/>
  <c r="L106" i="7"/>
  <c r="L233" i="7" s="1"/>
  <c r="L269" i="7" s="1"/>
  <c r="L308" i="7" s="1"/>
  <c r="M106" i="7"/>
  <c r="M233" i="7" s="1"/>
  <c r="M269" i="7" s="1"/>
  <c r="M308" i="7" s="1"/>
  <c r="N106" i="7"/>
  <c r="N233" i="7" s="1"/>
  <c r="N269" i="7" s="1"/>
  <c r="N308" i="7" s="1"/>
  <c r="O106" i="7"/>
  <c r="O233" i="7" s="1"/>
  <c r="O269" i="7" s="1"/>
  <c r="O308" i="7" s="1"/>
  <c r="P106" i="7"/>
  <c r="P233" i="7" s="1"/>
  <c r="P269" i="7" s="1"/>
  <c r="P308" i="7" s="1"/>
  <c r="V106" i="7"/>
  <c r="K107" i="7"/>
  <c r="K234" i="7" s="1"/>
  <c r="K270" i="7" s="1"/>
  <c r="K309" i="7" s="1"/>
  <c r="L107" i="7"/>
  <c r="L234" i="7" s="1"/>
  <c r="L270" i="7" s="1"/>
  <c r="L309" i="7" s="1"/>
  <c r="M107" i="7"/>
  <c r="M234" i="7" s="1"/>
  <c r="M270" i="7" s="1"/>
  <c r="M309" i="7" s="1"/>
  <c r="N107" i="7"/>
  <c r="N234" i="7" s="1"/>
  <c r="N270" i="7" s="1"/>
  <c r="N309" i="7" s="1"/>
  <c r="O107" i="7"/>
  <c r="O234" i="7" s="1"/>
  <c r="O270" i="7" s="1"/>
  <c r="O309" i="7" s="1"/>
  <c r="P107" i="7"/>
  <c r="P234" i="7" s="1"/>
  <c r="P270" i="7" s="1"/>
  <c r="P309" i="7" s="1"/>
  <c r="V107" i="7"/>
  <c r="K108" i="7"/>
  <c r="K235" i="7" s="1"/>
  <c r="K271" i="7" s="1"/>
  <c r="K310" i="7" s="1"/>
  <c r="L108" i="7"/>
  <c r="L235" i="7" s="1"/>
  <c r="L271" i="7" s="1"/>
  <c r="L310" i="7" s="1"/>
  <c r="M108" i="7"/>
  <c r="M235" i="7" s="1"/>
  <c r="M271" i="7" s="1"/>
  <c r="M310" i="7" s="1"/>
  <c r="N108" i="7"/>
  <c r="N235" i="7" s="1"/>
  <c r="N271" i="7" s="1"/>
  <c r="N310" i="7" s="1"/>
  <c r="O108" i="7"/>
  <c r="O235" i="7" s="1"/>
  <c r="O271" i="7" s="1"/>
  <c r="O310" i="7" s="1"/>
  <c r="P108" i="7"/>
  <c r="P235" i="7" s="1"/>
  <c r="P271" i="7" s="1"/>
  <c r="P310" i="7" s="1"/>
  <c r="V108" i="7"/>
  <c r="K109" i="7"/>
  <c r="K236" i="7" s="1"/>
  <c r="K272" i="7" s="1"/>
  <c r="K311" i="7" s="1"/>
  <c r="L236" i="7"/>
  <c r="L272" i="7" s="1"/>
  <c r="L311" i="7" s="1"/>
  <c r="M109" i="7"/>
  <c r="M236" i="7" s="1"/>
  <c r="M272" i="7" s="1"/>
  <c r="M311" i="7" s="1"/>
  <c r="N109" i="7"/>
  <c r="N236" i="7" s="1"/>
  <c r="N272" i="7" s="1"/>
  <c r="N311" i="7" s="1"/>
  <c r="O109" i="7"/>
  <c r="O236" i="7" s="1"/>
  <c r="O272" i="7" s="1"/>
  <c r="O311" i="7" s="1"/>
  <c r="P109" i="7"/>
  <c r="P236" i="7" s="1"/>
  <c r="P272" i="7" s="1"/>
  <c r="P311" i="7" s="1"/>
  <c r="V109" i="7"/>
  <c r="K110" i="7"/>
  <c r="K237" i="7" s="1"/>
  <c r="K276" i="7" s="1"/>
  <c r="K315" i="7" s="1"/>
  <c r="L110" i="7"/>
  <c r="L237" i="7" s="1"/>
  <c r="L276" i="7" s="1"/>
  <c r="L315" i="7" s="1"/>
  <c r="M110" i="7"/>
  <c r="M237" i="7" s="1"/>
  <c r="M276" i="7" s="1"/>
  <c r="M315" i="7" s="1"/>
  <c r="N110" i="7"/>
  <c r="N237" i="7" s="1"/>
  <c r="N276" i="7" s="1"/>
  <c r="N315" i="7" s="1"/>
  <c r="O110" i="7"/>
  <c r="O237" i="7" s="1"/>
  <c r="O276" i="7" s="1"/>
  <c r="O315" i="7" s="1"/>
  <c r="P110" i="7"/>
  <c r="P237" i="7" s="1"/>
  <c r="P276" i="7" s="1"/>
  <c r="P315" i="7" s="1"/>
  <c r="V110" i="7"/>
  <c r="K111" i="7"/>
  <c r="K238" i="7" s="1"/>
  <c r="K277" i="7" s="1"/>
  <c r="K316" i="7" s="1"/>
  <c r="L111" i="7"/>
  <c r="L238" i="7" s="1"/>
  <c r="L277" i="7" s="1"/>
  <c r="L316" i="7" s="1"/>
  <c r="M111" i="7"/>
  <c r="M238" i="7" s="1"/>
  <c r="M277" i="7" s="1"/>
  <c r="M316" i="7" s="1"/>
  <c r="N111" i="7"/>
  <c r="N238" i="7" s="1"/>
  <c r="N277" i="7" s="1"/>
  <c r="N316" i="7" s="1"/>
  <c r="O111" i="7"/>
  <c r="O238" i="7" s="1"/>
  <c r="O277" i="7" s="1"/>
  <c r="O316" i="7" s="1"/>
  <c r="P111" i="7"/>
  <c r="P238" i="7" s="1"/>
  <c r="P277" i="7" s="1"/>
  <c r="P316" i="7" s="1"/>
  <c r="V111" i="7"/>
  <c r="K112" i="7"/>
  <c r="K239" i="7" s="1"/>
  <c r="K278" i="7" s="1"/>
  <c r="K317" i="7" s="1"/>
  <c r="L112" i="7"/>
  <c r="L239" i="7" s="1"/>
  <c r="L278" i="7" s="1"/>
  <c r="L317" i="7" s="1"/>
  <c r="M112" i="7"/>
  <c r="M239" i="7" s="1"/>
  <c r="M278" i="7" s="1"/>
  <c r="M317" i="7" s="1"/>
  <c r="N112" i="7"/>
  <c r="N239" i="7" s="1"/>
  <c r="N278" i="7" s="1"/>
  <c r="N317" i="7" s="1"/>
  <c r="O112" i="7"/>
  <c r="O239" i="7" s="1"/>
  <c r="O278" i="7" s="1"/>
  <c r="O317" i="7" s="1"/>
  <c r="P112" i="7"/>
  <c r="P239" i="7" s="1"/>
  <c r="P278" i="7" s="1"/>
  <c r="P317" i="7" s="1"/>
  <c r="V112" i="7"/>
  <c r="K115" i="7"/>
  <c r="K242" i="7" s="1"/>
  <c r="K281" i="7" s="1"/>
  <c r="K320" i="7" s="1"/>
  <c r="L115" i="7"/>
  <c r="L242" i="7" s="1"/>
  <c r="L281" i="7" s="1"/>
  <c r="L320" i="7" s="1"/>
  <c r="M115" i="7"/>
  <c r="M242" i="7" s="1"/>
  <c r="M281" i="7" s="1"/>
  <c r="M320" i="7" s="1"/>
  <c r="N115" i="7"/>
  <c r="N242" i="7" s="1"/>
  <c r="N281" i="7" s="1"/>
  <c r="N320" i="7" s="1"/>
  <c r="O115" i="7"/>
  <c r="O242" i="7" s="1"/>
  <c r="O281" i="7" s="1"/>
  <c r="O320" i="7" s="1"/>
  <c r="P115" i="7"/>
  <c r="P242" i="7" s="1"/>
  <c r="P281" i="7" s="1"/>
  <c r="P320" i="7" s="1"/>
  <c r="V115" i="7"/>
  <c r="K116" i="7"/>
  <c r="K243" i="7" s="1"/>
  <c r="K282" i="7" s="1"/>
  <c r="K321" i="7" s="1"/>
  <c r="L116" i="7"/>
  <c r="L243" i="7" s="1"/>
  <c r="L282" i="7" s="1"/>
  <c r="L321" i="7" s="1"/>
  <c r="M116" i="7"/>
  <c r="M243" i="7" s="1"/>
  <c r="M282" i="7" s="1"/>
  <c r="M321" i="7" s="1"/>
  <c r="N116" i="7"/>
  <c r="N243" i="7" s="1"/>
  <c r="N282" i="7" s="1"/>
  <c r="N321" i="7" s="1"/>
  <c r="O116" i="7"/>
  <c r="O243" i="7" s="1"/>
  <c r="O282" i="7" s="1"/>
  <c r="O321" i="7" s="1"/>
  <c r="P116" i="7"/>
  <c r="P243" i="7" s="1"/>
  <c r="P282" i="7" s="1"/>
  <c r="P321" i="7" s="1"/>
  <c r="V116" i="7"/>
  <c r="K117" i="7"/>
  <c r="K244" i="7" s="1"/>
  <c r="K283" i="7" s="1"/>
  <c r="K322" i="7" s="1"/>
  <c r="L117" i="7"/>
  <c r="L244" i="7" s="1"/>
  <c r="L283" i="7" s="1"/>
  <c r="L322" i="7" s="1"/>
  <c r="M117" i="7"/>
  <c r="M244" i="7" s="1"/>
  <c r="M283" i="7" s="1"/>
  <c r="M322" i="7" s="1"/>
  <c r="N117" i="7"/>
  <c r="N244" i="7" s="1"/>
  <c r="N283" i="7" s="1"/>
  <c r="N322" i="7" s="1"/>
  <c r="O117" i="7"/>
  <c r="O244" i="7" s="1"/>
  <c r="O283" i="7" s="1"/>
  <c r="O322" i="7" s="1"/>
  <c r="P117" i="7"/>
  <c r="P244" i="7" s="1"/>
  <c r="P283" i="7" s="1"/>
  <c r="P322" i="7" s="1"/>
  <c r="V117" i="7"/>
  <c r="K118" i="7"/>
  <c r="K245" i="7" s="1"/>
  <c r="K284" i="7" s="1"/>
  <c r="K323" i="7" s="1"/>
  <c r="L118" i="7"/>
  <c r="L245" i="7" s="1"/>
  <c r="L284" i="7" s="1"/>
  <c r="L323" i="7" s="1"/>
  <c r="M118" i="7"/>
  <c r="M245" i="7" s="1"/>
  <c r="M284" i="7" s="1"/>
  <c r="M323" i="7" s="1"/>
  <c r="N118" i="7"/>
  <c r="N245" i="7" s="1"/>
  <c r="N284" i="7" s="1"/>
  <c r="N323" i="7" s="1"/>
  <c r="O118" i="7"/>
  <c r="O245" i="7" s="1"/>
  <c r="O284" i="7" s="1"/>
  <c r="O323" i="7" s="1"/>
  <c r="P118" i="7"/>
  <c r="P245" i="7" s="1"/>
  <c r="P284" i="7" s="1"/>
  <c r="P323" i="7" s="1"/>
  <c r="V118" i="7"/>
  <c r="K119" i="7"/>
  <c r="K246" i="7" s="1"/>
  <c r="K285" i="7" s="1"/>
  <c r="K324" i="7" s="1"/>
  <c r="L119" i="7"/>
  <c r="L246" i="7" s="1"/>
  <c r="L285" i="7" s="1"/>
  <c r="L324" i="7" s="1"/>
  <c r="M119" i="7"/>
  <c r="M246" i="7" s="1"/>
  <c r="M285" i="7" s="1"/>
  <c r="M324" i="7" s="1"/>
  <c r="N119" i="7"/>
  <c r="N246" i="7" s="1"/>
  <c r="N285" i="7" s="1"/>
  <c r="N324" i="7" s="1"/>
  <c r="O119" i="7"/>
  <c r="O246" i="7" s="1"/>
  <c r="O285" i="7" s="1"/>
  <c r="O324" i="7" s="1"/>
  <c r="P119" i="7"/>
  <c r="P246" i="7" s="1"/>
  <c r="P285" i="7" s="1"/>
  <c r="P324" i="7" s="1"/>
  <c r="V119" i="7"/>
  <c r="K120" i="7"/>
  <c r="K247" i="7" s="1"/>
  <c r="K286" i="7" s="1"/>
  <c r="K325" i="7" s="1"/>
  <c r="L120" i="7"/>
  <c r="L247" i="7" s="1"/>
  <c r="L286" i="7" s="1"/>
  <c r="L325" i="7" s="1"/>
  <c r="M120" i="7"/>
  <c r="M247" i="7" s="1"/>
  <c r="M286" i="7" s="1"/>
  <c r="M325" i="7" s="1"/>
  <c r="N120" i="7"/>
  <c r="N247" i="7" s="1"/>
  <c r="N286" i="7" s="1"/>
  <c r="N325" i="7" s="1"/>
  <c r="O120" i="7"/>
  <c r="O247" i="7" s="1"/>
  <c r="O286" i="7" s="1"/>
  <c r="O325" i="7" s="1"/>
  <c r="P120" i="7"/>
  <c r="P247" i="7" s="1"/>
  <c r="P286" i="7" s="1"/>
  <c r="P325" i="7" s="1"/>
  <c r="V120" i="7"/>
  <c r="Q109" i="7"/>
  <c r="R79" i="7"/>
  <c r="Q79" i="7"/>
  <c r="Q108" i="7" s="1"/>
  <c r="C65" i="7"/>
  <c r="C66" i="7" s="1"/>
  <c r="C67" i="7" s="1"/>
  <c r="C68" i="7" s="1"/>
  <c r="C69" i="7" s="1"/>
  <c r="C70" i="7" s="1"/>
  <c r="Q100" i="7"/>
  <c r="R70" i="7"/>
  <c r="Q70" i="7"/>
  <c r="Q99" i="7" s="1"/>
  <c r="S196" i="1"/>
  <c r="T196" i="1"/>
  <c r="X196" i="1"/>
  <c r="X220" i="1" s="1"/>
  <c r="X249" i="1" s="1"/>
  <c r="S197" i="1"/>
  <c r="T197" i="1"/>
  <c r="X197" i="1"/>
  <c r="X221" i="1" s="1"/>
  <c r="X250" i="1" s="1"/>
  <c r="S198" i="1"/>
  <c r="T198" i="1"/>
  <c r="X198" i="1"/>
  <c r="X222" i="1" s="1"/>
  <c r="X251" i="1" s="1"/>
  <c r="S199" i="1"/>
  <c r="T199" i="1"/>
  <c r="X199" i="1"/>
  <c r="X225" i="1" s="1"/>
  <c r="X254" i="1" s="1"/>
  <c r="S200" i="1"/>
  <c r="T200" i="1"/>
  <c r="T169" i="1"/>
  <c r="S169" i="1"/>
  <c r="T145" i="1"/>
  <c r="S145" i="1"/>
  <c r="T122" i="1"/>
  <c r="S122" i="1"/>
  <c r="X98" i="1"/>
  <c r="I98" i="1"/>
  <c r="I197" i="1" s="1"/>
  <c r="I221" i="1" s="1"/>
  <c r="I250" i="1" s="1"/>
  <c r="J98" i="1"/>
  <c r="J197" i="1" s="1"/>
  <c r="J221" i="1" s="1"/>
  <c r="J250" i="1" s="1"/>
  <c r="K98" i="1"/>
  <c r="K197" i="1" s="1"/>
  <c r="K221" i="1" s="1"/>
  <c r="K250" i="1" s="1"/>
  <c r="L98" i="1"/>
  <c r="L197" i="1" s="1"/>
  <c r="L221" i="1" s="1"/>
  <c r="L250" i="1" s="1"/>
  <c r="M98" i="1"/>
  <c r="M197" i="1" s="1"/>
  <c r="M221" i="1" s="1"/>
  <c r="M250" i="1" s="1"/>
  <c r="N98" i="1"/>
  <c r="N197" i="1" s="1"/>
  <c r="N221" i="1" s="1"/>
  <c r="N250" i="1" s="1"/>
  <c r="O98" i="1"/>
  <c r="O197" i="1" s="1"/>
  <c r="O221" i="1" s="1"/>
  <c r="O250" i="1" s="1"/>
  <c r="P98" i="1"/>
  <c r="P197" i="1" s="1"/>
  <c r="P221" i="1" s="1"/>
  <c r="P250" i="1" s="1"/>
  <c r="Q98" i="1"/>
  <c r="Q197" i="1" s="1"/>
  <c r="Q221" i="1" s="1"/>
  <c r="Q250" i="1" s="1"/>
  <c r="R98" i="1"/>
  <c r="R197" i="1" s="1"/>
  <c r="R221" i="1" s="1"/>
  <c r="R250" i="1" s="1"/>
  <c r="S98" i="1"/>
  <c r="T98" i="1"/>
  <c r="I99" i="1"/>
  <c r="I198" i="1" s="1"/>
  <c r="I222" i="1" s="1"/>
  <c r="I251" i="1" s="1"/>
  <c r="J99" i="1"/>
  <c r="J198" i="1" s="1"/>
  <c r="J222" i="1" s="1"/>
  <c r="J251" i="1" s="1"/>
  <c r="K99" i="1"/>
  <c r="K198" i="1" s="1"/>
  <c r="K222" i="1" s="1"/>
  <c r="K251" i="1" s="1"/>
  <c r="L99" i="1"/>
  <c r="L198" i="1" s="1"/>
  <c r="L222" i="1" s="1"/>
  <c r="L251" i="1" s="1"/>
  <c r="M99" i="1"/>
  <c r="M198" i="1" s="1"/>
  <c r="M222" i="1" s="1"/>
  <c r="M251" i="1" s="1"/>
  <c r="N99" i="1"/>
  <c r="N198" i="1" s="1"/>
  <c r="N222" i="1" s="1"/>
  <c r="N251" i="1" s="1"/>
  <c r="O99" i="1"/>
  <c r="O198" i="1" s="1"/>
  <c r="O222" i="1" s="1"/>
  <c r="O251" i="1" s="1"/>
  <c r="P99" i="1"/>
  <c r="P198" i="1" s="1"/>
  <c r="P222" i="1" s="1"/>
  <c r="P251" i="1" s="1"/>
  <c r="Q99" i="1"/>
  <c r="Q198" i="1" s="1"/>
  <c r="Q222" i="1" s="1"/>
  <c r="R99" i="1"/>
  <c r="R198" i="1" s="1"/>
  <c r="S99" i="1"/>
  <c r="T99" i="1"/>
  <c r="T75" i="1"/>
  <c r="S75" i="1"/>
  <c r="T111" i="1"/>
  <c r="S111" i="1"/>
  <c r="R111" i="1"/>
  <c r="R210" i="1" s="1"/>
  <c r="R239" i="1" s="1"/>
  <c r="R268" i="1" s="1"/>
  <c r="Q111" i="1"/>
  <c r="Q210" i="1" s="1"/>
  <c r="Q239" i="1" s="1"/>
  <c r="Q268" i="1" s="1"/>
  <c r="P111" i="1"/>
  <c r="P210" i="1" s="1"/>
  <c r="P239" i="1" s="1"/>
  <c r="P268" i="1" s="1"/>
  <c r="O111" i="1"/>
  <c r="O210" i="1" s="1"/>
  <c r="O239" i="1" s="1"/>
  <c r="O268" i="1" s="1"/>
  <c r="N111" i="1"/>
  <c r="N210" i="1" s="1"/>
  <c r="N239" i="1" s="1"/>
  <c r="N268" i="1" s="1"/>
  <c r="M111" i="1"/>
  <c r="M210" i="1" s="1"/>
  <c r="M239" i="1" s="1"/>
  <c r="M268" i="1" s="1"/>
  <c r="L111" i="1"/>
  <c r="L210" i="1" s="1"/>
  <c r="L239" i="1" s="1"/>
  <c r="L268" i="1" s="1"/>
  <c r="K111" i="1"/>
  <c r="K210" i="1" s="1"/>
  <c r="K239" i="1" s="1"/>
  <c r="K268" i="1" s="1"/>
  <c r="J111" i="1"/>
  <c r="J210" i="1" s="1"/>
  <c r="J239" i="1" s="1"/>
  <c r="J268" i="1" s="1"/>
  <c r="I111" i="1"/>
  <c r="I210" i="1" s="1"/>
  <c r="I239" i="1" s="1"/>
  <c r="I268" i="1" s="1"/>
  <c r="T110" i="1"/>
  <c r="S110" i="1"/>
  <c r="R110" i="1"/>
  <c r="R209" i="1" s="1"/>
  <c r="R238" i="1" s="1"/>
  <c r="R267" i="1" s="1"/>
  <c r="Q110" i="1"/>
  <c r="Q209" i="1" s="1"/>
  <c r="Q238" i="1" s="1"/>
  <c r="Q267" i="1" s="1"/>
  <c r="P110" i="1"/>
  <c r="P209" i="1" s="1"/>
  <c r="P238" i="1" s="1"/>
  <c r="P267" i="1" s="1"/>
  <c r="O110" i="1"/>
  <c r="O209" i="1" s="1"/>
  <c r="O238" i="1" s="1"/>
  <c r="O267" i="1" s="1"/>
  <c r="N110" i="1"/>
  <c r="N209" i="1" s="1"/>
  <c r="N238" i="1" s="1"/>
  <c r="N267" i="1" s="1"/>
  <c r="M110" i="1"/>
  <c r="M209" i="1" s="1"/>
  <c r="M238" i="1" s="1"/>
  <c r="M267" i="1" s="1"/>
  <c r="L110" i="1"/>
  <c r="L209" i="1" s="1"/>
  <c r="L238" i="1" s="1"/>
  <c r="L267" i="1" s="1"/>
  <c r="K110" i="1"/>
  <c r="K209" i="1" s="1"/>
  <c r="K238" i="1" s="1"/>
  <c r="K267" i="1" s="1"/>
  <c r="J110" i="1"/>
  <c r="J209" i="1" s="1"/>
  <c r="J238" i="1" s="1"/>
  <c r="J267" i="1" s="1"/>
  <c r="I110" i="1"/>
  <c r="I209" i="1" s="1"/>
  <c r="I238" i="1" s="1"/>
  <c r="I267" i="1" s="1"/>
  <c r="T109" i="1"/>
  <c r="S109" i="1"/>
  <c r="R109" i="1"/>
  <c r="R208" i="1" s="1"/>
  <c r="R237" i="1" s="1"/>
  <c r="R266" i="1" s="1"/>
  <c r="Q109" i="1"/>
  <c r="Q208" i="1" s="1"/>
  <c r="Q237" i="1" s="1"/>
  <c r="Q266" i="1" s="1"/>
  <c r="P109" i="1"/>
  <c r="P208" i="1" s="1"/>
  <c r="P237" i="1" s="1"/>
  <c r="P266" i="1" s="1"/>
  <c r="O109" i="1"/>
  <c r="O208" i="1" s="1"/>
  <c r="O237" i="1" s="1"/>
  <c r="O266" i="1" s="1"/>
  <c r="N109" i="1"/>
  <c r="N208" i="1" s="1"/>
  <c r="N237" i="1" s="1"/>
  <c r="N266" i="1" s="1"/>
  <c r="M109" i="1"/>
  <c r="M208" i="1" s="1"/>
  <c r="M237" i="1" s="1"/>
  <c r="M266" i="1" s="1"/>
  <c r="L109" i="1"/>
  <c r="L208" i="1" s="1"/>
  <c r="L237" i="1" s="1"/>
  <c r="L266" i="1" s="1"/>
  <c r="K109" i="1"/>
  <c r="K208" i="1" s="1"/>
  <c r="K237" i="1" s="1"/>
  <c r="K266" i="1" s="1"/>
  <c r="J109" i="1"/>
  <c r="J208" i="1" s="1"/>
  <c r="J237" i="1" s="1"/>
  <c r="J266" i="1" s="1"/>
  <c r="I109" i="1"/>
  <c r="I208" i="1" s="1"/>
  <c r="I237" i="1" s="1"/>
  <c r="I266" i="1" s="1"/>
  <c r="T108" i="1"/>
  <c r="S108" i="1"/>
  <c r="R108" i="1"/>
  <c r="R207" i="1" s="1"/>
  <c r="R236" i="1" s="1"/>
  <c r="R265" i="1" s="1"/>
  <c r="Q108" i="1"/>
  <c r="Q207" i="1" s="1"/>
  <c r="Q236" i="1" s="1"/>
  <c r="Q265" i="1" s="1"/>
  <c r="P108" i="1"/>
  <c r="P207" i="1" s="1"/>
  <c r="P236" i="1" s="1"/>
  <c r="P265" i="1" s="1"/>
  <c r="O108" i="1"/>
  <c r="O207" i="1" s="1"/>
  <c r="O236" i="1" s="1"/>
  <c r="O265" i="1" s="1"/>
  <c r="N108" i="1"/>
  <c r="N207" i="1" s="1"/>
  <c r="N236" i="1" s="1"/>
  <c r="N265" i="1" s="1"/>
  <c r="M108" i="1"/>
  <c r="M207" i="1" s="1"/>
  <c r="M236" i="1" s="1"/>
  <c r="M265" i="1" s="1"/>
  <c r="L108" i="1"/>
  <c r="L207" i="1" s="1"/>
  <c r="L236" i="1" s="1"/>
  <c r="L265" i="1" s="1"/>
  <c r="K108" i="1"/>
  <c r="K207" i="1" s="1"/>
  <c r="K236" i="1" s="1"/>
  <c r="K265" i="1" s="1"/>
  <c r="J108" i="1"/>
  <c r="J207" i="1" s="1"/>
  <c r="J236" i="1" s="1"/>
  <c r="J265" i="1" s="1"/>
  <c r="I108" i="1"/>
  <c r="I207" i="1" s="1"/>
  <c r="I236" i="1" s="1"/>
  <c r="I265" i="1" s="1"/>
  <c r="T107" i="1"/>
  <c r="S107" i="1"/>
  <c r="R107" i="1"/>
  <c r="R206" i="1" s="1"/>
  <c r="R235" i="1" s="1"/>
  <c r="R264" i="1" s="1"/>
  <c r="Q107" i="1"/>
  <c r="Q206" i="1" s="1"/>
  <c r="Q235" i="1" s="1"/>
  <c r="Q264" i="1" s="1"/>
  <c r="P107" i="1"/>
  <c r="P206" i="1" s="1"/>
  <c r="P235" i="1" s="1"/>
  <c r="P264" i="1" s="1"/>
  <c r="O107" i="1"/>
  <c r="O206" i="1" s="1"/>
  <c r="O235" i="1" s="1"/>
  <c r="O264" i="1" s="1"/>
  <c r="N107" i="1"/>
  <c r="N206" i="1" s="1"/>
  <c r="N235" i="1" s="1"/>
  <c r="N264" i="1" s="1"/>
  <c r="M107" i="1"/>
  <c r="M206" i="1" s="1"/>
  <c r="M235" i="1" s="1"/>
  <c r="M264" i="1" s="1"/>
  <c r="L107" i="1"/>
  <c r="L206" i="1" s="1"/>
  <c r="L235" i="1" s="1"/>
  <c r="L264" i="1" s="1"/>
  <c r="K107" i="1"/>
  <c r="K206" i="1" s="1"/>
  <c r="K235" i="1" s="1"/>
  <c r="K264" i="1" s="1"/>
  <c r="J107" i="1"/>
  <c r="J206" i="1" s="1"/>
  <c r="J235" i="1" s="1"/>
  <c r="J264" i="1" s="1"/>
  <c r="I107" i="1"/>
  <c r="I206" i="1" s="1"/>
  <c r="I235" i="1" s="1"/>
  <c r="I264" i="1" s="1"/>
  <c r="T106" i="1"/>
  <c r="S106" i="1"/>
  <c r="R106" i="1"/>
  <c r="R205" i="1" s="1"/>
  <c r="R234" i="1" s="1"/>
  <c r="Q106" i="1"/>
  <c r="Q205" i="1" s="1"/>
  <c r="P106" i="1"/>
  <c r="P205" i="1" s="1"/>
  <c r="P234" i="1" s="1"/>
  <c r="P263" i="1" s="1"/>
  <c r="O106" i="1"/>
  <c r="O205" i="1" s="1"/>
  <c r="O234" i="1" s="1"/>
  <c r="O263" i="1" s="1"/>
  <c r="N106" i="1"/>
  <c r="N205" i="1" s="1"/>
  <c r="N234" i="1" s="1"/>
  <c r="N263" i="1" s="1"/>
  <c r="M106" i="1"/>
  <c r="M205" i="1" s="1"/>
  <c r="M234" i="1" s="1"/>
  <c r="M263" i="1" s="1"/>
  <c r="L106" i="1"/>
  <c r="L205" i="1" s="1"/>
  <c r="L234" i="1" s="1"/>
  <c r="L263" i="1" s="1"/>
  <c r="K106" i="1"/>
  <c r="K205" i="1" s="1"/>
  <c r="K234" i="1" s="1"/>
  <c r="K263" i="1" s="1"/>
  <c r="J106" i="1"/>
  <c r="J205" i="1" s="1"/>
  <c r="J234" i="1" s="1"/>
  <c r="J263" i="1" s="1"/>
  <c r="I106" i="1"/>
  <c r="I205" i="1" s="1"/>
  <c r="I234" i="1" s="1"/>
  <c r="I263" i="1" s="1"/>
  <c r="T105" i="1"/>
  <c r="S105" i="1"/>
  <c r="R105" i="1"/>
  <c r="R204" i="1" s="1"/>
  <c r="Q105" i="1"/>
  <c r="Q204" i="1" s="1"/>
  <c r="Q233" i="1" s="1"/>
  <c r="P105" i="1"/>
  <c r="P204" i="1" s="1"/>
  <c r="P233" i="1" s="1"/>
  <c r="P262" i="1" s="1"/>
  <c r="O105" i="1"/>
  <c r="O204" i="1" s="1"/>
  <c r="O233" i="1" s="1"/>
  <c r="O262" i="1" s="1"/>
  <c r="N105" i="1"/>
  <c r="N204" i="1" s="1"/>
  <c r="N233" i="1" s="1"/>
  <c r="N262" i="1" s="1"/>
  <c r="M105" i="1"/>
  <c r="M204" i="1" s="1"/>
  <c r="M233" i="1" s="1"/>
  <c r="M262" i="1" s="1"/>
  <c r="L105" i="1"/>
  <c r="L204" i="1" s="1"/>
  <c r="L233" i="1" s="1"/>
  <c r="L262" i="1" s="1"/>
  <c r="K105" i="1"/>
  <c r="K204" i="1" s="1"/>
  <c r="K233" i="1" s="1"/>
  <c r="K262" i="1" s="1"/>
  <c r="J105" i="1"/>
  <c r="J204" i="1" s="1"/>
  <c r="J233" i="1" s="1"/>
  <c r="J262" i="1" s="1"/>
  <c r="I105" i="1"/>
  <c r="I204" i="1" s="1"/>
  <c r="I233" i="1" s="1"/>
  <c r="I262" i="1" s="1"/>
  <c r="T104" i="1"/>
  <c r="S104" i="1"/>
  <c r="R104" i="1"/>
  <c r="R203" i="1" s="1"/>
  <c r="Q104" i="1"/>
  <c r="Q203" i="1" s="1"/>
  <c r="Q232" i="1" s="1"/>
  <c r="P104" i="1"/>
  <c r="O104" i="1"/>
  <c r="O203" i="1" s="1"/>
  <c r="O232" i="1" s="1"/>
  <c r="O261" i="1" s="1"/>
  <c r="N104" i="1"/>
  <c r="N203" i="1" s="1"/>
  <c r="N232" i="1" s="1"/>
  <c r="N261" i="1" s="1"/>
  <c r="M104" i="1"/>
  <c r="M203" i="1" s="1"/>
  <c r="M232" i="1" s="1"/>
  <c r="M261" i="1" s="1"/>
  <c r="L104" i="1"/>
  <c r="L203" i="1" s="1"/>
  <c r="L232" i="1" s="1"/>
  <c r="L261" i="1" s="1"/>
  <c r="K104" i="1"/>
  <c r="K203" i="1" s="1"/>
  <c r="K232" i="1" s="1"/>
  <c r="K261" i="1" s="1"/>
  <c r="J104" i="1"/>
  <c r="J203" i="1" s="1"/>
  <c r="J232" i="1" s="1"/>
  <c r="J261" i="1" s="1"/>
  <c r="I104" i="1"/>
  <c r="I203" i="1" s="1"/>
  <c r="I232" i="1" s="1"/>
  <c r="I261" i="1" s="1"/>
  <c r="T103" i="1"/>
  <c r="S103" i="1"/>
  <c r="R103" i="1"/>
  <c r="R202" i="1" s="1"/>
  <c r="R228" i="1" s="1"/>
  <c r="Q103" i="1"/>
  <c r="Q202" i="1" s="1"/>
  <c r="P103" i="1"/>
  <c r="P202" i="1" s="1"/>
  <c r="P228" i="1" s="1"/>
  <c r="P257" i="1" s="1"/>
  <c r="O103" i="1"/>
  <c r="O202" i="1" s="1"/>
  <c r="O228" i="1" s="1"/>
  <c r="O257" i="1" s="1"/>
  <c r="N103" i="1"/>
  <c r="N202" i="1" s="1"/>
  <c r="N228" i="1" s="1"/>
  <c r="N257" i="1" s="1"/>
  <c r="M103" i="1"/>
  <c r="M202" i="1" s="1"/>
  <c r="M228" i="1" s="1"/>
  <c r="M257" i="1" s="1"/>
  <c r="L103" i="1"/>
  <c r="L202" i="1" s="1"/>
  <c r="L228" i="1" s="1"/>
  <c r="L257" i="1" s="1"/>
  <c r="K103" i="1"/>
  <c r="K202" i="1" s="1"/>
  <c r="K228" i="1" s="1"/>
  <c r="K257" i="1" s="1"/>
  <c r="J103" i="1"/>
  <c r="J202" i="1" s="1"/>
  <c r="J228" i="1" s="1"/>
  <c r="J257" i="1" s="1"/>
  <c r="I103" i="1"/>
  <c r="I202" i="1" s="1"/>
  <c r="I228" i="1" s="1"/>
  <c r="I257" i="1" s="1"/>
  <c r="T102" i="1"/>
  <c r="S102" i="1"/>
  <c r="R102" i="1"/>
  <c r="R201" i="1" s="1"/>
  <c r="R227" i="1" s="1"/>
  <c r="Q102" i="1"/>
  <c r="Q201" i="1" s="1"/>
  <c r="P102" i="1"/>
  <c r="P201" i="1" s="1"/>
  <c r="P227" i="1" s="1"/>
  <c r="P256" i="1" s="1"/>
  <c r="O102" i="1"/>
  <c r="O201" i="1" s="1"/>
  <c r="O227" i="1" s="1"/>
  <c r="O256" i="1" s="1"/>
  <c r="N102" i="1"/>
  <c r="N201" i="1" s="1"/>
  <c r="N227" i="1" s="1"/>
  <c r="N256" i="1" s="1"/>
  <c r="M102" i="1"/>
  <c r="M201" i="1" s="1"/>
  <c r="M227" i="1" s="1"/>
  <c r="M256" i="1" s="1"/>
  <c r="L102" i="1"/>
  <c r="L201" i="1" s="1"/>
  <c r="L227" i="1" s="1"/>
  <c r="L256" i="1" s="1"/>
  <c r="K102" i="1"/>
  <c r="K201" i="1" s="1"/>
  <c r="K227" i="1" s="1"/>
  <c r="K256" i="1" s="1"/>
  <c r="J102" i="1"/>
  <c r="J201" i="1" s="1"/>
  <c r="J227" i="1" s="1"/>
  <c r="J256" i="1" s="1"/>
  <c r="I102" i="1"/>
  <c r="I201" i="1" s="1"/>
  <c r="I227" i="1" s="1"/>
  <c r="I256" i="1" s="1"/>
  <c r="T101" i="1"/>
  <c r="S101" i="1"/>
  <c r="R101" i="1"/>
  <c r="R200" i="1" s="1"/>
  <c r="R226" i="1" s="1"/>
  <c r="Q101" i="1"/>
  <c r="Q200" i="1" s="1"/>
  <c r="P101" i="1"/>
  <c r="P200" i="1" s="1"/>
  <c r="P226" i="1" s="1"/>
  <c r="P255" i="1" s="1"/>
  <c r="O101" i="1"/>
  <c r="O200" i="1" s="1"/>
  <c r="O226" i="1" s="1"/>
  <c r="O255" i="1" s="1"/>
  <c r="N101" i="1"/>
  <c r="N200" i="1" s="1"/>
  <c r="N226" i="1" s="1"/>
  <c r="N255" i="1" s="1"/>
  <c r="M101" i="1"/>
  <c r="M200" i="1" s="1"/>
  <c r="M226" i="1" s="1"/>
  <c r="M255" i="1" s="1"/>
  <c r="L101" i="1"/>
  <c r="L200" i="1" s="1"/>
  <c r="L226" i="1" s="1"/>
  <c r="L255" i="1" s="1"/>
  <c r="K101" i="1"/>
  <c r="K200" i="1" s="1"/>
  <c r="K226" i="1" s="1"/>
  <c r="K255" i="1" s="1"/>
  <c r="J101" i="1"/>
  <c r="J200" i="1" s="1"/>
  <c r="J226" i="1" s="1"/>
  <c r="J255" i="1" s="1"/>
  <c r="I101" i="1"/>
  <c r="I200" i="1" s="1"/>
  <c r="I226" i="1" s="1"/>
  <c r="I255" i="1" s="1"/>
  <c r="T100" i="1"/>
  <c r="S100" i="1"/>
  <c r="R100" i="1"/>
  <c r="R199" i="1" s="1"/>
  <c r="Q100" i="1"/>
  <c r="Q199" i="1" s="1"/>
  <c r="Q225" i="1" s="1"/>
  <c r="P100" i="1"/>
  <c r="P199" i="1" s="1"/>
  <c r="P225" i="1" s="1"/>
  <c r="P254" i="1" s="1"/>
  <c r="O100" i="1"/>
  <c r="O199" i="1" s="1"/>
  <c r="O225" i="1" s="1"/>
  <c r="O254" i="1" s="1"/>
  <c r="N100" i="1"/>
  <c r="N199" i="1" s="1"/>
  <c r="N225" i="1" s="1"/>
  <c r="N254" i="1" s="1"/>
  <c r="M100" i="1"/>
  <c r="M199" i="1" s="1"/>
  <c r="M225" i="1" s="1"/>
  <c r="M254" i="1" s="1"/>
  <c r="L100" i="1"/>
  <c r="L199" i="1" s="1"/>
  <c r="L225" i="1" s="1"/>
  <c r="L254" i="1" s="1"/>
  <c r="K100" i="1"/>
  <c r="K199" i="1" s="1"/>
  <c r="K225" i="1" s="1"/>
  <c r="K254" i="1" s="1"/>
  <c r="J100" i="1"/>
  <c r="J199" i="1" s="1"/>
  <c r="J225" i="1" s="1"/>
  <c r="J254" i="1" s="1"/>
  <c r="I100" i="1"/>
  <c r="I199" i="1" s="1"/>
  <c r="I225" i="1" s="1"/>
  <c r="I254" i="1" s="1"/>
  <c r="T97" i="1"/>
  <c r="S97" i="1"/>
  <c r="R97" i="1"/>
  <c r="R196" i="1" s="1"/>
  <c r="R220" i="1" s="1"/>
  <c r="R249" i="1" s="1"/>
  <c r="Q97" i="1"/>
  <c r="Q196" i="1" s="1"/>
  <c r="Q220" i="1" s="1"/>
  <c r="Q249" i="1" s="1"/>
  <c r="P97" i="1"/>
  <c r="P196" i="1" s="1"/>
  <c r="P220" i="1" s="1"/>
  <c r="P249" i="1" s="1"/>
  <c r="O97" i="1"/>
  <c r="O196" i="1" s="1"/>
  <c r="O220" i="1" s="1"/>
  <c r="O249" i="1" s="1"/>
  <c r="N97" i="1"/>
  <c r="N196" i="1" s="1"/>
  <c r="N220" i="1" s="1"/>
  <c r="N249" i="1" s="1"/>
  <c r="M97" i="1"/>
  <c r="M196" i="1" s="1"/>
  <c r="M220" i="1" s="1"/>
  <c r="M249" i="1" s="1"/>
  <c r="L97" i="1"/>
  <c r="L196" i="1" s="1"/>
  <c r="L220" i="1" s="1"/>
  <c r="L249" i="1" s="1"/>
  <c r="K97" i="1"/>
  <c r="K196" i="1" s="1"/>
  <c r="K220" i="1" s="1"/>
  <c r="K249" i="1" s="1"/>
  <c r="J97" i="1"/>
  <c r="J196" i="1" s="1"/>
  <c r="J220" i="1" s="1"/>
  <c r="J249" i="1" s="1"/>
  <c r="I97" i="1"/>
  <c r="I196" i="1" s="1"/>
  <c r="I220" i="1" s="1"/>
  <c r="I249" i="1" s="1"/>
  <c r="T96" i="1"/>
  <c r="S96" i="1"/>
  <c r="R96" i="1"/>
  <c r="R195" i="1" s="1"/>
  <c r="Q96" i="1"/>
  <c r="Q195" i="1" s="1"/>
  <c r="P96" i="1"/>
  <c r="P195" i="1" s="1"/>
  <c r="O96" i="1"/>
  <c r="O195" i="1" s="1"/>
  <c r="N96" i="1"/>
  <c r="N195" i="1" s="1"/>
  <c r="M96" i="1"/>
  <c r="M195" i="1" s="1"/>
  <c r="L96" i="1"/>
  <c r="L195" i="1" s="1"/>
  <c r="K96" i="1"/>
  <c r="K195" i="1" s="1"/>
  <c r="J96" i="1"/>
  <c r="J195" i="1" s="1"/>
  <c r="I96" i="1"/>
  <c r="I195" i="1" s="1"/>
  <c r="T95" i="1"/>
  <c r="S95" i="1"/>
  <c r="R95" i="1"/>
  <c r="R194" i="1" s="1"/>
  <c r="R217" i="1" s="1"/>
  <c r="Q95" i="1"/>
  <c r="Q194" i="1" s="1"/>
  <c r="P95" i="1"/>
  <c r="P194" i="1" s="1"/>
  <c r="P217" i="1" s="1"/>
  <c r="P246" i="1" s="1"/>
  <c r="O95" i="1"/>
  <c r="O194" i="1" s="1"/>
  <c r="O217" i="1" s="1"/>
  <c r="O246" i="1" s="1"/>
  <c r="N95" i="1"/>
  <c r="N194" i="1" s="1"/>
  <c r="N217" i="1" s="1"/>
  <c r="N246" i="1" s="1"/>
  <c r="M95" i="1"/>
  <c r="M194" i="1" s="1"/>
  <c r="M217" i="1" s="1"/>
  <c r="M246" i="1" s="1"/>
  <c r="L95" i="1"/>
  <c r="L194" i="1" s="1"/>
  <c r="L217" i="1" s="1"/>
  <c r="L246" i="1" s="1"/>
  <c r="K95" i="1"/>
  <c r="K194" i="1" s="1"/>
  <c r="K217" i="1" s="1"/>
  <c r="K246" i="1" s="1"/>
  <c r="J95" i="1"/>
  <c r="J194" i="1" s="1"/>
  <c r="J217" i="1" s="1"/>
  <c r="J246" i="1" s="1"/>
  <c r="I95" i="1"/>
  <c r="I194" i="1" s="1"/>
  <c r="I217" i="1" s="1"/>
  <c r="I246" i="1" s="1"/>
  <c r="T94" i="1"/>
  <c r="S94" i="1"/>
  <c r="R94" i="1"/>
  <c r="R193" i="1" s="1"/>
  <c r="R216" i="1" s="1"/>
  <c r="Q94" i="1"/>
  <c r="Q193" i="1" s="1"/>
  <c r="P94" i="1"/>
  <c r="P193" i="1" s="1"/>
  <c r="P216" i="1" s="1"/>
  <c r="P245" i="1" s="1"/>
  <c r="O94" i="1"/>
  <c r="O193" i="1" s="1"/>
  <c r="O216" i="1" s="1"/>
  <c r="O245" i="1" s="1"/>
  <c r="N94" i="1"/>
  <c r="N193" i="1" s="1"/>
  <c r="N216" i="1" s="1"/>
  <c r="N245" i="1" s="1"/>
  <c r="M94" i="1"/>
  <c r="M193" i="1" s="1"/>
  <c r="M216" i="1" s="1"/>
  <c r="M245" i="1" s="1"/>
  <c r="L94" i="1"/>
  <c r="L193" i="1" s="1"/>
  <c r="L216" i="1" s="1"/>
  <c r="L245" i="1" s="1"/>
  <c r="K94" i="1"/>
  <c r="J94" i="1"/>
  <c r="J193" i="1" s="1"/>
  <c r="J216" i="1" s="1"/>
  <c r="J245" i="1" s="1"/>
  <c r="I94" i="1"/>
  <c r="I193" i="1" s="1"/>
  <c r="I216" i="1" s="1"/>
  <c r="I245" i="1" s="1"/>
  <c r="T93" i="1"/>
  <c r="S93" i="1"/>
  <c r="R93" i="1"/>
  <c r="R192" i="1" s="1"/>
  <c r="R215" i="1" s="1"/>
  <c r="Q93" i="1"/>
  <c r="Q192" i="1" s="1"/>
  <c r="P93" i="1"/>
  <c r="P192" i="1" s="1"/>
  <c r="P215" i="1" s="1"/>
  <c r="P244" i="1" s="1"/>
  <c r="O93" i="1"/>
  <c r="O192" i="1" s="1"/>
  <c r="O215" i="1" s="1"/>
  <c r="O244" i="1" s="1"/>
  <c r="N93" i="1"/>
  <c r="N192" i="1" s="1"/>
  <c r="N215" i="1" s="1"/>
  <c r="N244" i="1" s="1"/>
  <c r="M93" i="1"/>
  <c r="M192" i="1" s="1"/>
  <c r="M215" i="1" s="1"/>
  <c r="M244" i="1" s="1"/>
  <c r="L93" i="1"/>
  <c r="L192" i="1" s="1"/>
  <c r="L215" i="1" s="1"/>
  <c r="L244" i="1" s="1"/>
  <c r="K93" i="1"/>
  <c r="K192" i="1" s="1"/>
  <c r="K215" i="1" s="1"/>
  <c r="K244" i="1" s="1"/>
  <c r="J93" i="1"/>
  <c r="J192" i="1" s="1"/>
  <c r="J215" i="1" s="1"/>
  <c r="J244" i="1" s="1"/>
  <c r="I93" i="1"/>
  <c r="I192" i="1" s="1"/>
  <c r="I215" i="1" s="1"/>
  <c r="I244" i="1" s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P203" i="1"/>
  <c r="P232" i="1" s="1"/>
  <c r="P261" i="1" s="1"/>
  <c r="T202" i="1"/>
  <c r="S202" i="1"/>
  <c r="T201" i="1"/>
  <c r="S201" i="1"/>
  <c r="T195" i="1"/>
  <c r="S195" i="1"/>
  <c r="T194" i="1"/>
  <c r="S194" i="1"/>
  <c r="T193" i="1"/>
  <c r="S193" i="1"/>
  <c r="K193" i="1"/>
  <c r="K216" i="1" s="1"/>
  <c r="K245" i="1" s="1"/>
  <c r="T192" i="1"/>
  <c r="S192" i="1"/>
  <c r="T176" i="1"/>
  <c r="S176" i="1"/>
  <c r="T175" i="1"/>
  <c r="S175" i="1"/>
  <c r="T150" i="1"/>
  <c r="S150" i="1"/>
  <c r="T149" i="1"/>
  <c r="S149" i="1"/>
  <c r="C192" i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163" i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40" i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93" i="1"/>
  <c r="C94" i="1" s="1"/>
  <c r="C95" i="1" s="1"/>
  <c r="C96" i="1" s="1"/>
  <c r="C97" i="1" s="1"/>
  <c r="C98" i="1" s="1"/>
  <c r="C99" i="1" s="1"/>
  <c r="C100" i="1" s="1"/>
  <c r="C101" i="1" s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117" i="1"/>
  <c r="C118" i="1" s="1"/>
  <c r="C119" i="1" s="1"/>
  <c r="C120" i="1" s="1"/>
  <c r="C121" i="1" s="1"/>
  <c r="C122" i="1" s="1"/>
  <c r="C123" i="1" s="1"/>
  <c r="C124" i="1" s="1"/>
  <c r="C125" i="1" s="1"/>
  <c r="C126" i="1" s="1"/>
  <c r="T127" i="1"/>
  <c r="S127" i="1"/>
  <c r="T126" i="1"/>
  <c r="S126" i="1"/>
  <c r="Q254" i="1" l="1"/>
  <c r="R225" i="1"/>
  <c r="Q261" i="1"/>
  <c r="R232" i="1"/>
  <c r="R261" i="1" s="1"/>
  <c r="D183" i="7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R254" i="1"/>
  <c r="R257" i="1"/>
  <c r="Q228" i="1"/>
  <c r="Q257" i="1" s="1"/>
  <c r="Q263" i="1"/>
  <c r="R244" i="1"/>
  <c r="Q215" i="1"/>
  <c r="Q244" i="1" s="1"/>
  <c r="R256" i="1"/>
  <c r="Q227" i="1"/>
  <c r="Q256" i="1" s="1"/>
  <c r="R263" i="1"/>
  <c r="Q234" i="1"/>
  <c r="C183" i="7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Q262" i="1"/>
  <c r="R233" i="1"/>
  <c r="R262" i="1" s="1"/>
  <c r="R251" i="1"/>
  <c r="R245" i="1"/>
  <c r="Q216" i="1"/>
  <c r="Q245" i="1" s="1"/>
  <c r="R246" i="1"/>
  <c r="Q217" i="1"/>
  <c r="Q246" i="1" s="1"/>
  <c r="R255" i="1"/>
  <c r="Q226" i="1"/>
  <c r="Q255" i="1" s="1"/>
  <c r="Q251" i="1"/>
  <c r="R222" i="1"/>
  <c r="P219" i="1"/>
  <c r="P248" i="1" s="1"/>
  <c r="I219" i="1"/>
  <c r="I248" i="1" s="1"/>
  <c r="J219" i="1"/>
  <c r="J248" i="1" s="1"/>
  <c r="K219" i="1"/>
  <c r="K248" i="1" s="1"/>
  <c r="L219" i="1"/>
  <c r="L248" i="1" s="1"/>
  <c r="M219" i="1"/>
  <c r="M248" i="1" s="1"/>
  <c r="O219" i="1"/>
  <c r="O248" i="1" s="1"/>
  <c r="N219" i="1"/>
  <c r="N248" i="1" s="1"/>
  <c r="R219" i="1"/>
  <c r="C172" i="7"/>
  <c r="C173" i="7" s="1"/>
  <c r="C174" i="7" s="1"/>
  <c r="C175" i="7" s="1"/>
  <c r="C71" i="7"/>
  <c r="C72" i="7" s="1"/>
  <c r="C73" i="7" s="1"/>
  <c r="C74" i="7" s="1"/>
  <c r="C75" i="7" s="1"/>
  <c r="C76" i="7" s="1"/>
  <c r="C77" i="7" s="1"/>
  <c r="C78" i="7" s="1"/>
  <c r="C79" i="7" s="1"/>
  <c r="D101" i="7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C101" i="7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82" i="1"/>
  <c r="C183" i="1" s="1"/>
  <c r="C184" i="1" s="1"/>
  <c r="C185" i="1" s="1"/>
  <c r="C186" i="1" s="1"/>
  <c r="C187" i="1" s="1"/>
  <c r="C188" i="1" s="1"/>
  <c r="C189" i="1" s="1"/>
  <c r="C158" i="1"/>
  <c r="C159" i="1" s="1"/>
  <c r="C160" i="1" s="1"/>
  <c r="C127" i="1"/>
  <c r="C128" i="1" s="1"/>
  <c r="C129" i="1" s="1"/>
  <c r="C130" i="1" s="1"/>
  <c r="C131" i="1" s="1"/>
  <c r="C132" i="1" s="1"/>
  <c r="C133" i="1" s="1"/>
  <c r="C134" i="1" s="1"/>
  <c r="C102" i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207" i="1"/>
  <c r="C208" i="1" s="1"/>
  <c r="C209" i="1" s="1"/>
  <c r="C210" i="1" s="1"/>
  <c r="C211" i="1" s="1"/>
  <c r="C212" i="1" s="1"/>
  <c r="D244" i="7" l="1"/>
  <c r="D245" i="7" s="1"/>
  <c r="D246" i="7" s="1"/>
  <c r="D247" i="7" s="1"/>
  <c r="C244" i="7"/>
  <c r="C245" i="7" s="1"/>
  <c r="C246" i="7" s="1"/>
  <c r="C247" i="7" s="1"/>
  <c r="C215" i="7"/>
  <c r="C216" i="7" s="1"/>
  <c r="C217" i="7" s="1"/>
  <c r="C218" i="7" s="1"/>
  <c r="D215" i="7"/>
  <c r="D216" i="7" s="1"/>
  <c r="D217" i="7" s="1"/>
  <c r="D218" i="7" s="1"/>
  <c r="C176" i="7"/>
  <c r="C177" i="7" s="1"/>
  <c r="C178" i="7" s="1"/>
  <c r="C179" i="7" s="1"/>
  <c r="R248" i="1"/>
  <c r="Q219" i="1"/>
  <c r="Q248" i="1" s="1"/>
  <c r="C113" i="7"/>
  <c r="C114" i="7" s="1"/>
  <c r="C115" i="7" s="1"/>
  <c r="C116" i="7" s="1"/>
  <c r="D113" i="7"/>
  <c r="D114" i="7" s="1"/>
  <c r="D115" i="7" s="1"/>
  <c r="D116" i="7" s="1"/>
  <c r="C80" i="7"/>
  <c r="C81" i="7" s="1"/>
  <c r="C82" i="7" s="1"/>
  <c r="C83" i="7" s="1"/>
  <c r="C84" i="7" s="1"/>
  <c r="C85" i="7" s="1"/>
  <c r="C86" i="7" s="1"/>
  <c r="C142" i="7"/>
  <c r="D117" i="7" l="1"/>
  <c r="D118" i="7" s="1"/>
  <c r="D119" i="7" s="1"/>
  <c r="D120" i="7" s="1"/>
  <c r="C117" i="7"/>
  <c r="C118" i="7" s="1"/>
  <c r="C119" i="7" s="1"/>
  <c r="C120" i="7" s="1"/>
  <c r="C143" i="7"/>
  <c r="C144" i="7" s="1"/>
  <c r="C145" i="7" s="1"/>
  <c r="C146" i="7" s="1"/>
  <c r="T80" i="1"/>
  <c r="S80" i="1"/>
  <c r="T79" i="1"/>
  <c r="S79" i="1"/>
  <c r="C147" i="7" l="1"/>
  <c r="C148" i="7" s="1"/>
  <c r="C149" i="7" s="1"/>
  <c r="C150" i="7" s="1"/>
  <c r="C87" i="7"/>
  <c r="C88" i="7" s="1"/>
  <c r="C89" i="7" s="1"/>
  <c r="C90" i="7" s="1"/>
  <c r="C91" i="7" s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4" i="1"/>
  <c r="S174" i="1"/>
  <c r="T173" i="1"/>
  <c r="S173" i="1"/>
  <c r="T170" i="1"/>
  <c r="S170" i="1"/>
  <c r="T168" i="1"/>
  <c r="S168" i="1"/>
  <c r="T167" i="1"/>
  <c r="S167" i="1"/>
  <c r="T165" i="1"/>
  <c r="S165" i="1"/>
  <c r="T164" i="1"/>
  <c r="S164" i="1"/>
  <c r="T163" i="1"/>
  <c r="S163" i="1"/>
  <c r="D163" i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T162" i="1"/>
  <c r="S162" i="1"/>
  <c r="R218" i="7"/>
  <c r="Q218" i="7"/>
  <c r="R217" i="7"/>
  <c r="Q217" i="7"/>
  <c r="R216" i="7"/>
  <c r="R215" i="7"/>
  <c r="Q215" i="7"/>
  <c r="R214" i="7"/>
  <c r="Q214" i="7"/>
  <c r="R213" i="7"/>
  <c r="Q213" i="7"/>
  <c r="R210" i="7"/>
  <c r="Q210" i="7"/>
  <c r="R209" i="7"/>
  <c r="Q209" i="7"/>
  <c r="R208" i="7"/>
  <c r="Q208" i="7"/>
  <c r="R202" i="7"/>
  <c r="Q202" i="7"/>
  <c r="R201" i="7"/>
  <c r="Q201" i="7"/>
  <c r="R200" i="7"/>
  <c r="Q200" i="7"/>
  <c r="R199" i="7"/>
  <c r="Q199" i="7"/>
  <c r="R198" i="7"/>
  <c r="Q198" i="7"/>
  <c r="R195" i="7"/>
  <c r="Q195" i="7"/>
  <c r="R194" i="7"/>
  <c r="Q194" i="7"/>
  <c r="R188" i="7"/>
  <c r="Q188" i="7"/>
  <c r="R187" i="7"/>
  <c r="Q187" i="7"/>
  <c r="R186" i="7"/>
  <c r="Q186" i="7"/>
  <c r="R185" i="7"/>
  <c r="Q185" i="7"/>
  <c r="R182" i="7"/>
  <c r="Q182" i="7"/>
  <c r="R181" i="7"/>
  <c r="Q181" i="7"/>
  <c r="D182" i="1" l="1"/>
  <c r="D183" i="1" s="1"/>
  <c r="D184" i="1" s="1"/>
  <c r="D185" i="1" s="1"/>
  <c r="D186" i="1" s="1"/>
  <c r="D187" i="1" s="1"/>
  <c r="D188" i="1" s="1"/>
  <c r="D189" i="1" s="1"/>
  <c r="R165" i="7"/>
  <c r="Q165" i="7"/>
  <c r="R156" i="7"/>
  <c r="Q156" i="7"/>
  <c r="R136" i="7"/>
  <c r="Q136" i="7"/>
  <c r="R127" i="7"/>
  <c r="Q127" i="7"/>
  <c r="R77" i="7"/>
  <c r="Q77" i="7"/>
  <c r="Q106" i="7" s="1"/>
  <c r="R68" i="7"/>
  <c r="Q68" i="7"/>
  <c r="Q97" i="7" s="1"/>
  <c r="D192" i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140" i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T147" i="1"/>
  <c r="S147" i="1"/>
  <c r="D117" i="1"/>
  <c r="D118" i="1" s="1"/>
  <c r="D119" i="1" s="1"/>
  <c r="D120" i="1" s="1"/>
  <c r="D121" i="1" s="1"/>
  <c r="T124" i="1"/>
  <c r="S124" i="1"/>
  <c r="X100" i="1"/>
  <c r="T77" i="1"/>
  <c r="S77" i="1"/>
  <c r="D122" i="1" l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58" i="1"/>
  <c r="D159" i="1" s="1"/>
  <c r="D160" i="1" s="1"/>
  <c r="T156" i="1"/>
  <c r="S156" i="1"/>
  <c r="T133" i="1"/>
  <c r="S133" i="1"/>
  <c r="T86" i="1"/>
  <c r="S86" i="1"/>
  <c r="D207" i="1" l="1"/>
  <c r="D208" i="1" s="1"/>
  <c r="D209" i="1" s="1"/>
  <c r="D210" i="1" s="1"/>
  <c r="D211" i="1" s="1"/>
  <c r="D212" i="1" s="1"/>
  <c r="G25" i="12"/>
  <c r="G26" i="12" s="1"/>
  <c r="F25" i="12"/>
  <c r="F26" i="12" s="1"/>
  <c r="E25" i="12"/>
  <c r="E26" i="12" s="1"/>
  <c r="G22" i="12"/>
  <c r="G23" i="12" s="1"/>
  <c r="F22" i="12"/>
  <c r="F23" i="12" s="1"/>
  <c r="E22" i="12"/>
  <c r="E23" i="12" s="1"/>
  <c r="C40" i="3" l="1"/>
  <c r="D40" i="3"/>
  <c r="E40" i="3"/>
  <c r="F40" i="3"/>
  <c r="G40" i="3"/>
  <c r="H40" i="3"/>
  <c r="I40" i="3"/>
  <c r="J40" i="3"/>
  <c r="K40" i="3"/>
  <c r="B40" i="3"/>
  <c r="X191" i="1"/>
  <c r="X214" i="1" s="1"/>
  <c r="X243" i="1" s="1"/>
  <c r="T191" i="1"/>
  <c r="S191" i="1"/>
  <c r="V220" i="7"/>
  <c r="V249" i="7" s="1"/>
  <c r="V288" i="7" s="1"/>
  <c r="R220" i="7"/>
  <c r="Q220" i="7"/>
  <c r="X195" i="1"/>
  <c r="X194" i="1"/>
  <c r="X217" i="1" s="1"/>
  <c r="X246" i="1" s="1"/>
  <c r="X193" i="1"/>
  <c r="X216" i="1" s="1"/>
  <c r="X245" i="1" s="1"/>
  <c r="X192" i="1"/>
  <c r="X215" i="1" s="1"/>
  <c r="X244" i="1" s="1"/>
  <c r="R179" i="7"/>
  <c r="Q179" i="7"/>
  <c r="R178" i="7"/>
  <c r="Q178" i="7"/>
  <c r="R177" i="7"/>
  <c r="R176" i="7"/>
  <c r="Q176" i="7"/>
  <c r="R175" i="7"/>
  <c r="Q175" i="7"/>
  <c r="R174" i="7"/>
  <c r="Q174" i="7"/>
  <c r="R171" i="7"/>
  <c r="Q171" i="7"/>
  <c r="R170" i="7"/>
  <c r="Q170" i="7"/>
  <c r="R169" i="7"/>
  <c r="Q169" i="7"/>
  <c r="R166" i="7"/>
  <c r="Q166" i="7"/>
  <c r="R164" i="7"/>
  <c r="Q164" i="7"/>
  <c r="R163" i="7"/>
  <c r="Q163" i="7"/>
  <c r="R162" i="7"/>
  <c r="Q162" i="7"/>
  <c r="R161" i="7"/>
  <c r="Q161" i="7"/>
  <c r="R160" i="7"/>
  <c r="Q160" i="7"/>
  <c r="R157" i="7"/>
  <c r="Q157" i="7"/>
  <c r="R155" i="7"/>
  <c r="Q155" i="7"/>
  <c r="R154" i="7"/>
  <c r="Q154" i="7"/>
  <c r="R153" i="7"/>
  <c r="Q153" i="7"/>
  <c r="D153" i="7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R152" i="7"/>
  <c r="Q152" i="7"/>
  <c r="R150" i="7"/>
  <c r="Q150" i="7"/>
  <c r="R149" i="7"/>
  <c r="Q149" i="7"/>
  <c r="R148" i="7"/>
  <c r="R147" i="7"/>
  <c r="Q147" i="7"/>
  <c r="R146" i="7"/>
  <c r="Q146" i="7"/>
  <c r="R145" i="7"/>
  <c r="Q145" i="7"/>
  <c r="R142" i="7"/>
  <c r="Q142" i="7"/>
  <c r="R141" i="7"/>
  <c r="Q141" i="7"/>
  <c r="R140" i="7"/>
  <c r="Q140" i="7"/>
  <c r="R137" i="7"/>
  <c r="Q137" i="7"/>
  <c r="R135" i="7"/>
  <c r="Q135" i="7"/>
  <c r="R134" i="7"/>
  <c r="Q134" i="7"/>
  <c r="R133" i="7"/>
  <c r="Q133" i="7"/>
  <c r="R132" i="7"/>
  <c r="Q132" i="7"/>
  <c r="R131" i="7"/>
  <c r="Q131" i="7"/>
  <c r="R128" i="7"/>
  <c r="Q128" i="7"/>
  <c r="R126" i="7"/>
  <c r="Q126" i="7"/>
  <c r="R125" i="7"/>
  <c r="Q125" i="7"/>
  <c r="R124" i="7"/>
  <c r="Q124" i="7"/>
  <c r="D124" i="7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R123" i="7"/>
  <c r="Q123" i="7"/>
  <c r="T158" i="1"/>
  <c r="S158" i="1"/>
  <c r="T157" i="1"/>
  <c r="S157" i="1"/>
  <c r="T155" i="1"/>
  <c r="S155" i="1"/>
  <c r="T154" i="1"/>
  <c r="S154" i="1"/>
  <c r="T153" i="1"/>
  <c r="S153" i="1"/>
  <c r="T152" i="1"/>
  <c r="S152" i="1"/>
  <c r="T151" i="1"/>
  <c r="S151" i="1"/>
  <c r="T148" i="1"/>
  <c r="S148" i="1"/>
  <c r="T146" i="1"/>
  <c r="S146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5" i="1"/>
  <c r="S135" i="1"/>
  <c r="T134" i="1"/>
  <c r="S134" i="1"/>
  <c r="T132" i="1"/>
  <c r="S132" i="1"/>
  <c r="T131" i="1"/>
  <c r="S131" i="1"/>
  <c r="T130" i="1"/>
  <c r="S130" i="1"/>
  <c r="T129" i="1"/>
  <c r="S129" i="1"/>
  <c r="T128" i="1"/>
  <c r="S128" i="1"/>
  <c r="T125" i="1"/>
  <c r="S125" i="1"/>
  <c r="T123" i="1"/>
  <c r="S123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X219" i="1" l="1"/>
  <c r="X248" i="1" s="1"/>
  <c r="D172" i="7"/>
  <c r="D173" i="7" s="1"/>
  <c r="D174" i="7" s="1"/>
  <c r="D175" i="7" s="1"/>
  <c r="R43" i="4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Q72" i="7"/>
  <c r="Q101" i="7" s="1"/>
  <c r="P92" i="1"/>
  <c r="P191" i="1" s="1"/>
  <c r="P214" i="1" s="1"/>
  <c r="P243" i="1" s="1"/>
  <c r="O92" i="1"/>
  <c r="O191" i="1" s="1"/>
  <c r="O214" i="1" s="1"/>
  <c r="O243" i="1" s="1"/>
  <c r="N92" i="1"/>
  <c r="N191" i="1" s="1"/>
  <c r="N214" i="1" s="1"/>
  <c r="N243" i="1" s="1"/>
  <c r="M92" i="1"/>
  <c r="M191" i="1" s="1"/>
  <c r="M214" i="1" s="1"/>
  <c r="M243" i="1" s="1"/>
  <c r="L92" i="1"/>
  <c r="L191" i="1" s="1"/>
  <c r="L214" i="1" s="1"/>
  <c r="L243" i="1" s="1"/>
  <c r="K92" i="1"/>
  <c r="K191" i="1" s="1"/>
  <c r="K214" i="1" s="1"/>
  <c r="K243" i="1" s="1"/>
  <c r="J92" i="1"/>
  <c r="J191" i="1" s="1"/>
  <c r="J214" i="1" s="1"/>
  <c r="J243" i="1" s="1"/>
  <c r="X96" i="1"/>
  <c r="X95" i="1"/>
  <c r="X94" i="1"/>
  <c r="T73" i="1"/>
  <c r="S73" i="1"/>
  <c r="T72" i="1"/>
  <c r="S72" i="1"/>
  <c r="T70" i="1"/>
  <c r="S70" i="1"/>
  <c r="S71" i="1"/>
  <c r="T71" i="1"/>
  <c r="R89" i="7"/>
  <c r="D176" i="7" l="1"/>
  <c r="D177" i="7" s="1"/>
  <c r="D178" i="7" s="1"/>
  <c r="D179" i="7" s="1"/>
  <c r="D142" i="7"/>
  <c r="Q82" i="7"/>
  <c r="Q111" i="7" s="1"/>
  <c r="D143" i="7" l="1"/>
  <c r="D144" i="7" s="1"/>
  <c r="D145" i="7" s="1"/>
  <c r="D146" i="7" s="1"/>
  <c r="O93" i="7"/>
  <c r="O220" i="7" s="1"/>
  <c r="O249" i="7" s="1"/>
  <c r="O288" i="7" s="1"/>
  <c r="D147" i="7" l="1"/>
  <c r="D148" i="7" s="1"/>
  <c r="D149" i="7" s="1"/>
  <c r="D150" i="7" s="1"/>
  <c r="R83" i="7"/>
  <c r="Q83" i="7"/>
  <c r="Q112" i="7" s="1"/>
  <c r="R82" i="7"/>
  <c r="T88" i="1" l="1"/>
  <c r="T87" i="1"/>
  <c r="S88" i="1"/>
  <c r="S87" i="1"/>
  <c r="C97" i="8" l="1"/>
  <c r="C85" i="8"/>
  <c r="C76" i="8"/>
  <c r="C67" i="8"/>
  <c r="G98" i="8"/>
  <c r="C98" i="8" s="1"/>
  <c r="G86" i="8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C96" i="8" s="1"/>
  <c r="G77" i="8"/>
  <c r="G78" i="8" s="1"/>
  <c r="G79" i="8" s="1"/>
  <c r="G80" i="8" s="1"/>
  <c r="G81" i="8" s="1"/>
  <c r="G82" i="8" s="1"/>
  <c r="G83" i="8" s="1"/>
  <c r="G84" i="8" s="1"/>
  <c r="C84" i="8" s="1"/>
  <c r="G68" i="8"/>
  <c r="G69" i="8" s="1"/>
  <c r="C68" i="8" l="1"/>
  <c r="C87" i="8"/>
  <c r="G70" i="8"/>
  <c r="C69" i="8"/>
  <c r="C77" i="8"/>
  <c r="C93" i="8"/>
  <c r="C78" i="8"/>
  <c r="C86" i="8"/>
  <c r="C94" i="8"/>
  <c r="C79" i="8"/>
  <c r="C95" i="8"/>
  <c r="C80" i="8"/>
  <c r="C88" i="8"/>
  <c r="C81" i="8"/>
  <c r="C89" i="8"/>
  <c r="G99" i="8"/>
  <c r="C82" i="8"/>
  <c r="C90" i="8"/>
  <c r="C83" i="8"/>
  <c r="C91" i="8"/>
  <c r="C92" i="8"/>
  <c r="T92" i="1"/>
  <c r="S92" i="1"/>
  <c r="T85" i="1"/>
  <c r="T84" i="1"/>
  <c r="T83" i="1"/>
  <c r="T82" i="1"/>
  <c r="T81" i="1"/>
  <c r="T78" i="1"/>
  <c r="T76" i="1"/>
  <c r="T74" i="1"/>
  <c r="T69" i="1"/>
  <c r="S85" i="1"/>
  <c r="S84" i="1"/>
  <c r="S83" i="1"/>
  <c r="S82" i="1"/>
  <c r="S81" i="1"/>
  <c r="S78" i="1"/>
  <c r="S76" i="1"/>
  <c r="S74" i="1"/>
  <c r="S69" i="1"/>
  <c r="Q64" i="7"/>
  <c r="Q93" i="7" s="1"/>
  <c r="G100" i="8" l="1"/>
  <c r="C99" i="8"/>
  <c r="G71" i="8"/>
  <c r="C70" i="8"/>
  <c r="R91" i="7"/>
  <c r="R90" i="7"/>
  <c r="R88" i="7"/>
  <c r="R87" i="7"/>
  <c r="R86" i="7"/>
  <c r="R81" i="7"/>
  <c r="R78" i="7"/>
  <c r="R76" i="7"/>
  <c r="R75" i="7"/>
  <c r="R74" i="7"/>
  <c r="R73" i="7"/>
  <c r="R72" i="7"/>
  <c r="R69" i="7"/>
  <c r="R67" i="7"/>
  <c r="R66" i="7"/>
  <c r="R65" i="7"/>
  <c r="R64" i="7"/>
  <c r="Q91" i="7"/>
  <c r="Q120" i="7" s="1"/>
  <c r="Q90" i="7"/>
  <c r="Q119" i="7" s="1"/>
  <c r="Q88" i="7"/>
  <c r="Q117" i="7" s="1"/>
  <c r="Q87" i="7"/>
  <c r="Q116" i="7" s="1"/>
  <c r="Q86" i="7"/>
  <c r="Q115" i="7" s="1"/>
  <c r="Q81" i="7"/>
  <c r="Q110" i="7" s="1"/>
  <c r="Q78" i="7"/>
  <c r="Q107" i="7" s="1"/>
  <c r="Q76" i="7"/>
  <c r="Q105" i="7" s="1"/>
  <c r="Q75" i="7"/>
  <c r="Q104" i="7" s="1"/>
  <c r="Q74" i="7"/>
  <c r="Q103" i="7" s="1"/>
  <c r="Q73" i="7"/>
  <c r="Q102" i="7" s="1"/>
  <c r="Q69" i="7"/>
  <c r="Q98" i="7" s="1"/>
  <c r="Q67" i="7"/>
  <c r="Q96" i="7" s="1"/>
  <c r="Q66" i="7"/>
  <c r="Q95" i="7" s="1"/>
  <c r="Q65" i="7"/>
  <c r="Q94" i="7" s="1"/>
  <c r="G72" i="8" l="1"/>
  <c r="C71" i="8"/>
  <c r="G101" i="8"/>
  <c r="C100" i="8"/>
  <c r="C23" i="5"/>
  <c r="G73" i="8" l="1"/>
  <c r="C72" i="8"/>
  <c r="G102" i="8"/>
  <c r="C101" i="8"/>
  <c r="N93" i="7"/>
  <c r="N220" i="7" s="1"/>
  <c r="N249" i="7" s="1"/>
  <c r="N288" i="7" s="1"/>
  <c r="G103" i="8" l="1"/>
  <c r="C102" i="8"/>
  <c r="G74" i="8"/>
  <c r="C73" i="8"/>
  <c r="P93" i="7"/>
  <c r="P220" i="7" s="1"/>
  <c r="P249" i="7" s="1"/>
  <c r="P288" i="7" s="1"/>
  <c r="G75" i="8" l="1"/>
  <c r="C75" i="8" s="1"/>
  <c r="C74" i="8"/>
  <c r="G104" i="8"/>
  <c r="C103" i="8"/>
  <c r="G105" i="8" l="1"/>
  <c r="C104" i="8"/>
  <c r="G106" i="8" l="1"/>
  <c r="C105" i="8"/>
  <c r="V93" i="7"/>
  <c r="M93" i="7"/>
  <c r="M220" i="7" s="1"/>
  <c r="M249" i="7" s="1"/>
  <c r="M288" i="7" s="1"/>
  <c r="L93" i="7"/>
  <c r="L220" i="7" s="1"/>
  <c r="L249" i="7" s="1"/>
  <c r="L288" i="7" s="1"/>
  <c r="K93" i="7"/>
  <c r="K220" i="7" s="1"/>
  <c r="K249" i="7" s="1"/>
  <c r="K288" i="7" s="1"/>
  <c r="G107" i="8" l="1"/>
  <c r="C106" i="8"/>
  <c r="D65" i="7"/>
  <c r="D66" i="7" s="1"/>
  <c r="D67" i="7" s="1"/>
  <c r="D68" i="7" s="1"/>
  <c r="D69" i="7" s="1"/>
  <c r="D70" i="7" s="1"/>
  <c r="G60" i="7"/>
  <c r="D71" i="7" l="1"/>
  <c r="D72" i="7" s="1"/>
  <c r="D73" i="7" s="1"/>
  <c r="D74" i="7" s="1"/>
  <c r="D75" i="7" s="1"/>
  <c r="D76" i="7" s="1"/>
  <c r="D77" i="7" s="1"/>
  <c r="D78" i="7" s="1"/>
  <c r="D79" i="7" s="1"/>
  <c r="G108" i="8"/>
  <c r="C108" i="8" s="1"/>
  <c r="C107" i="8"/>
  <c r="X99" i="1"/>
  <c r="X97" i="1"/>
  <c r="X93" i="1"/>
  <c r="X92" i="1"/>
  <c r="D80" i="7" l="1"/>
  <c r="D81" i="7" s="1"/>
  <c r="D82" i="7" s="1"/>
  <c r="D83" i="7" s="1"/>
  <c r="D84" i="7" s="1"/>
  <c r="D85" i="7" s="1"/>
  <c r="D86" i="7" s="1"/>
  <c r="G65" i="1"/>
  <c r="H65" i="1" s="1"/>
  <c r="I65" i="1" s="1"/>
  <c r="J65" i="1" l="1"/>
  <c r="K65" i="1" s="1"/>
  <c r="L65" i="1" s="1"/>
  <c r="M65" i="1" s="1"/>
  <c r="N65" i="1" s="1"/>
  <c r="O65" i="1" s="1"/>
  <c r="R92" i="1"/>
  <c r="R191" i="1" s="1"/>
  <c r="Q92" i="1"/>
  <c r="Q191" i="1" s="1"/>
  <c r="Q214" i="1" s="1"/>
  <c r="I92" i="1"/>
  <c r="I191" i="1" s="1"/>
  <c r="I214" i="1" s="1"/>
  <c r="I243" i="1" s="1"/>
  <c r="D93" i="1"/>
  <c r="D94" i="1" s="1"/>
  <c r="D95" i="1" s="1"/>
  <c r="D96" i="1" s="1"/>
  <c r="D97" i="1" s="1"/>
  <c r="D87" i="7" l="1"/>
  <c r="D88" i="7" s="1"/>
  <c r="D89" i="7" s="1"/>
  <c r="D90" i="7" s="1"/>
  <c r="D91" i="7" s="1"/>
  <c r="Q243" i="1"/>
  <c r="R214" i="1"/>
  <c r="R243" i="1" s="1"/>
  <c r="D98" i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P65" i="1"/>
  <c r="Q65" i="1" s="1"/>
  <c r="R65" i="1" s="1"/>
  <c r="S65" i="1" s="1"/>
  <c r="T65" i="1" s="1"/>
  <c r="C15" i="3"/>
  <c r="C16" i="3" s="1"/>
  <c r="C17" i="3" s="1"/>
  <c r="C18" i="3" s="1"/>
  <c r="C19" i="3" s="1"/>
  <c r="C20" i="3" s="1"/>
  <c r="C21" i="3" s="1"/>
  <c r="C22" i="3" s="1"/>
  <c r="C23" i="3" s="1"/>
  <c r="U65" i="1" l="1"/>
  <c r="V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F19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SAC 6/22/17</t>
        </r>
        <r>
          <rPr>
            <sz val="9"/>
            <color indexed="81"/>
            <rFont val="Tahoma"/>
            <family val="2"/>
          </rPr>
          <t xml:space="preserve">
modified for consistency w/ fed stds (tic #629)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tchau110314</author>
  </authors>
  <commentList>
    <comment ref="K86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tchau110314:</t>
        </r>
        <r>
          <rPr>
            <sz val="8"/>
            <color indexed="81"/>
            <rFont val="Tahoma"/>
            <family val="2"/>
          </rPr>
          <t xml:space="preserve">
disabled. Not working correctly</t>
        </r>
      </text>
    </comment>
  </commentList>
</comments>
</file>

<file path=xl/sharedStrings.xml><?xml version="1.0" encoding="utf-8"?>
<sst xmlns="http://schemas.openxmlformats.org/spreadsheetml/2006/main" count="4457" uniqueCount="748">
  <si>
    <t>;</t>
  </si>
  <si>
    <t>CEC Title-24 Residential Compliance Ruleset</t>
  </si>
  <si>
    <t>Heating Equipment Look-up Table</t>
  </si>
  <si>
    <t>Last modified:</t>
  </si>
  <si>
    <t>Mod history:</t>
  </si>
  <si>
    <t>1/2/2013 - SAC - created initial table</t>
  </si>
  <si>
    <t>Independents:</t>
  </si>
  <si>
    <t>Dependents:</t>
  </si>
  <si>
    <t>;  System</t>
  </si>
  <si>
    <t>;    Type</t>
  </si>
  <si>
    <t>AFUE</t>
  </si>
  <si>
    <t>HSPF</t>
  </si>
  <si>
    <t>ERROR - unrecognized heating equipment type</t>
  </si>
  <si>
    <t xml:space="preserve">CntrlFurnace - Fuel-fired central furnace                         </t>
  </si>
  <si>
    <t xml:space="preserve">Heater - Non-central fuel-fired space heater                      </t>
  </si>
  <si>
    <t xml:space="preserve">Boiler - Gas or oil boiler                                        </t>
  </si>
  <si>
    <t xml:space="preserve">SplitHeatPump - Heating side of central split heat pump           </t>
  </si>
  <si>
    <t xml:space="preserve">PkgHeatPump - Heating side of central packaged heat pump          </t>
  </si>
  <si>
    <t>LrgPkgHeatPump - Heating side of large (&gt;= 65 kBtuh) packaged unit</t>
  </si>
  <si>
    <t xml:space="preserve">RoomHeatPump - Heating side of non-central room A/C system        </t>
  </si>
  <si>
    <t xml:space="preserve">Electric - All electric heating systems other than heat pump      </t>
  </si>
  <si>
    <t xml:space="preserve">CombHydro - Water heating system can be storage gas/elec/ht pump  </t>
  </si>
  <si>
    <t>(ratio)</t>
  </si>
  <si>
    <t>(%)</t>
  </si>
  <si>
    <t>Source Data:</t>
  </si>
  <si>
    <t>Federal Register / Vol. 76, No. 123 / Monday, June 27, 2011 / Proposed Rules</t>
  </si>
  <si>
    <t>DEPARTMENT OF ENERGY / 10 CFR Part 430 / [Docket Number EERE–2011–BT–STD– 0011] / RIN 1904–AC06</t>
  </si>
  <si>
    <t>Energy Conservation Program: Energy Conservation Standards for Residential Furnaces and Residential Central Air Conditioners and Heat Pumps</t>
  </si>
  <si>
    <t>NAECA_Standards_-_Fed_Reg_June_27,_2011.pdf</t>
  </si>
  <si>
    <t>Other cell color coding:</t>
  </si>
  <si>
    <t>no performance standard/efficiency defined</t>
  </si>
  <si>
    <t>1/3/2013 - SAC - created initial table</t>
  </si>
  <si>
    <t>CA Climate Zone (1-16)</t>
  </si>
  <si>
    <t>(°F)</t>
  </si>
  <si>
    <t>reporting</t>
  </si>
  <si>
    <t>autosizing</t>
  </si>
  <si>
    <t>Heating</t>
  </si>
  <si>
    <t>Design</t>
  </si>
  <si>
    <t>Cooling</t>
  </si>
  <si>
    <t>DD1</t>
  </si>
  <si>
    <t>Month</t>
  </si>
  <si>
    <t>Coldest</t>
  </si>
  <si>
    <t>CD1</t>
  </si>
  <si>
    <t>Hottest</t>
  </si>
  <si>
    <t>HD1</t>
  </si>
  <si>
    <t xml:space="preserve"> (reporting)</t>
  </si>
  <si>
    <t xml:space="preserve"> (autosizing)</t>
  </si>
  <si>
    <t>Mo Da</t>
  </si>
  <si>
    <t>ClimateZone</t>
  </si>
  <si>
    <t>HtgDesign</t>
  </si>
  <si>
    <t>ENDTABLE</t>
  </si>
  <si>
    <t>Climate Zone-based Design Day (autosizing and hourly reports) defaults</t>
  </si>
  <si>
    <t xml:space="preserve"> Jul 01</t>
  </si>
  <si>
    <t>Bruce Wilcox - 1/4/2013</t>
  </si>
  <si>
    <t>1/4/2013 - BAW - added the data for the remaining zones</t>
  </si>
  <si>
    <t>Slab Edge Insulation coefficients</t>
  </si>
  <si>
    <t>1/6/13 - SAC</t>
  </si>
  <si>
    <t>Bruce Wilcox - 8/1/2012  (SlabFactV3.xls)</t>
  </si>
  <si>
    <t>1/6/2013 - SAC - created initial table</t>
  </si>
  <si>
    <t>Look-up value - integer value equivalent to ( (R-value * 1000) + (depth in inches) )</t>
  </si>
  <si>
    <t>Exposed - Perimeter - ???</t>
  </si>
  <si>
    <t>Exposed - Core - ???</t>
  </si>
  <si>
    <t>Carpeted - Perimeter - ???</t>
  </si>
  <si>
    <t>Carpeted - Core - ???</t>
  </si>
  <si>
    <t>CSE variable</t>
  </si>
  <si>
    <t>sfExCTGrnd</t>
  </si>
  <si>
    <t>sfExCTaDbAvgYr</t>
  </si>
  <si>
    <t>sfExCTaDbAvg14</t>
  </si>
  <si>
    <t xml:space="preserve">  Exposed</t>
  </si>
  <si>
    <t xml:space="preserve">  Perimeter</t>
  </si>
  <si>
    <t xml:space="preserve">  Core</t>
  </si>
  <si>
    <t xml:space="preserve">  Carpeted</t>
  </si>
  <si>
    <t>;  Rval * 1k</t>
  </si>
  <si>
    <t>;  + DepthIn.</t>
  </si>
  <si>
    <t>No slab edge insulation</t>
  </si>
  <si>
    <t xml:space="preserve">R-5, 8 inches  </t>
  </si>
  <si>
    <t xml:space="preserve">R-7, 8 inches  </t>
  </si>
  <si>
    <t xml:space="preserve">R-10, 8 inches </t>
  </si>
  <si>
    <t xml:space="preserve">R-5, 16 inches </t>
  </si>
  <si>
    <t xml:space="preserve">R-7, 16 inches </t>
  </si>
  <si>
    <t>R-10, 16 inches</t>
  </si>
  <si>
    <t xml:space="preserve">R-5, 2 feet    </t>
  </si>
  <si>
    <t xml:space="preserve">R-7, 2 feet    </t>
  </si>
  <si>
    <t xml:space="preserve">R-10, 2 feet   </t>
  </si>
  <si>
    <t xml:space="preserve">R-5, 4 feet    </t>
  </si>
  <si>
    <t xml:space="preserve">R-7, 4 feet    </t>
  </si>
  <si>
    <t xml:space="preserve">R-10, 4 feet   </t>
  </si>
  <si>
    <t xml:space="preserve">R-15, 4 feet   </t>
  </si>
  <si>
    <t xml:space="preserve">R-20, 4 feet   </t>
  </si>
  <si>
    <t>ERROR - invalid R-value &amp; depth combination</t>
  </si>
  <si>
    <t>…Grnd</t>
  </si>
  <si>
    <t>aDbAvgYr</t>
  </si>
  <si>
    <t>aDbAvg14</t>
  </si>
  <si>
    <t>1/9/2013 - SAC</t>
  </si>
  <si>
    <t>Duct</t>
  </si>
  <si>
    <t>Flag</t>
  </si>
  <si>
    <t>Distribution Systems Look-up Table</t>
  </si>
  <si>
    <t>1/9/2013 - SAC - created initial table</t>
  </si>
  <si>
    <t>Distribution System Type</t>
  </si>
  <si>
    <t>Duct Flag (1 =&gt; always ducted / 0 =&gt; ductless / -1 =&gt; may include ducts)</t>
  </si>
  <si>
    <t xml:space="preserve">DuctsAttic - Ducts located overhead in unconditioned attic                        </t>
  </si>
  <si>
    <t xml:space="preserve">DuctsCrawl - Ducts located underfloor in unconditioned crawl space                </t>
  </si>
  <si>
    <t xml:space="preserve">DuctsCVC - Ducts located underfloor in a controlled ventilation crawl space       </t>
  </si>
  <si>
    <t xml:space="preserve">DuctsGarage - Ducts located in an unconditioned garage                            </t>
  </si>
  <si>
    <t xml:space="preserve">DuctsBasemt - Ducts located in an unconditioned basement                          </t>
  </si>
  <si>
    <t xml:space="preserve">DuctsInEx12 - Ducts located within the conditioned space (except &lt; 12 lineal ft)  </t>
  </si>
  <si>
    <t xml:space="preserve">DuctsInAll - HVAC system(s) with all HVAC ducts located in conditioned space      </t>
  </si>
  <si>
    <t xml:space="preserve">DuctsNone - Air distribution systems without ducts                                </t>
  </si>
  <si>
    <t xml:space="preserve">DuctsOutdoor - Ducts located in exposed outdoor locations                         </t>
  </si>
  <si>
    <t xml:space="preserve">Ductless-Furnaces - Heating equipment such as wall and floor furnaces             </t>
  </si>
  <si>
    <t xml:space="preserve">Ductless-Radiant - Radiant electric panels or fanless systems                     </t>
  </si>
  <si>
    <t xml:space="preserve">LowLlCod - Verified low-leakage ducts in conditioned space                        </t>
  </si>
  <si>
    <t>LowLkAH - Low-leakage air handlers (certified by CEC as &lt;= 2% leakage @ 1-inch wg)</t>
  </si>
  <si>
    <t xml:space="preserve">Baseboard - Electric or hydronic baseboards                                       </t>
  </si>
  <si>
    <t>Cooling Equipment Look-up Table</t>
  </si>
  <si>
    <t xml:space="preserve">NoCooling - No cooling equipment                                    </t>
  </si>
  <si>
    <t xml:space="preserve">SplitAirCond - Split air conditioning system                        </t>
  </si>
  <si>
    <t xml:space="preserve">PkgAirCond - Central packaged A/C system (&lt; 65 kBtuh)               </t>
  </si>
  <si>
    <t xml:space="preserve">LrgPkgAirCond - Large packaged A/C system (&gt;= 65 kBtuh)             </t>
  </si>
  <si>
    <t xml:space="preserve">RoomAirCond - Non-central room A/C system                           </t>
  </si>
  <si>
    <t xml:space="preserve">SplitHeatPump - Split heat pump system                              </t>
  </si>
  <si>
    <t xml:space="preserve">PkgHeatPump - Central single-packaged heat pump system (&lt; 65 kBtuh) </t>
  </si>
  <si>
    <t xml:space="preserve">LrgPkgHeatPump - Large packaged heat pump system (&gt;= 65 kBtuh)      </t>
  </si>
  <si>
    <t xml:space="preserve">GasCooling - Gas absorption cooling                                 </t>
  </si>
  <si>
    <t xml:space="preserve">RoomHeatPump - Room (non-central) heat pump system                  </t>
  </si>
  <si>
    <t xml:space="preserve">EvapDirect - Direct evaporative cooling system                      </t>
  </si>
  <si>
    <t xml:space="preserve">EvapIndirDirect - Indirect-direct evaporative cooling system        </t>
  </si>
  <si>
    <t xml:space="preserve">EvapIndirect - Indirect evaporative cooling system                  </t>
  </si>
  <si>
    <t xml:space="preserve">Evap/CC - Evaporatively-cooled condensers                           </t>
  </si>
  <si>
    <t xml:space="preserve">IceSAC - Ice storage air conditioning system                        </t>
  </si>
  <si>
    <t>SEER</t>
  </si>
  <si>
    <t>EER</t>
  </si>
  <si>
    <t>COP95</t>
  </si>
  <si>
    <t>PPC</t>
  </si>
  <si>
    <t>(W)</t>
  </si>
  <si>
    <t>1/9/13 - SAC - added Duct Flag and Compatible Gas &amp; Electric System columns</t>
  </si>
  <si>
    <t>Compliance 2014</t>
  </si>
  <si>
    <t>Why no properties?</t>
  </si>
  <si>
    <t>Special modelling</t>
  </si>
  <si>
    <t>StdVer</t>
  </si>
  <si>
    <t>SysType</t>
  </si>
  <si>
    <t xml:space="preserve">CntrlFurnace   </t>
  </si>
  <si>
    <t xml:space="preserve">Boiler         </t>
  </si>
  <si>
    <t xml:space="preserve">SplitHeatPump  </t>
  </si>
  <si>
    <t xml:space="preserve">PkgHeatPump    </t>
  </si>
  <si>
    <t xml:space="preserve">LrgPkgHeatPump </t>
  </si>
  <si>
    <t xml:space="preserve">RoomHeatPump   </t>
  </si>
  <si>
    <t xml:space="preserve">Electric       </t>
  </si>
  <si>
    <t xml:space="preserve">CombHydro      </t>
  </si>
  <si>
    <t>UseElec</t>
  </si>
  <si>
    <t>UseGas</t>
  </si>
  <si>
    <t>SysAvail</t>
  </si>
  <si>
    <t>DuctFlag</t>
  </si>
  <si>
    <t>1/10/13 - BAW - efficiency &amp; compatible system table revisions + addition of 2015 standard version</t>
  </si>
  <si>
    <t>Warning1</t>
  </si>
  <si>
    <t>Warning2</t>
  </si>
  <si>
    <t>AFUE is not a supported performance characteristic for this system type</t>
  </si>
  <si>
    <t>HSPF is not a supported performance characteristic for this system type</t>
  </si>
  <si>
    <t>SysAvail - (0/1) flag whether or not the system type is currently implemented in the compliance software</t>
  </si>
  <si>
    <t>DuctFlag - 1 =&gt; requires ducts / 0 =&gt; ductless / -1 =&gt; may use ducts</t>
  </si>
  <si>
    <t>UseElec - (0/1) flag whether heating system's primary fuel source is electricity</t>
  </si>
  <si>
    <t>UseGas - (0/1) flag whether heating system's primary fuel source is natural gas (or other fuel)</t>
  </si>
  <si>
    <t xml:space="preserve">StdVer - Standards Version: </t>
  </si>
  <si>
    <t>Compliance 2014:  valid through December 2014 (with current Federal Air Conditioning efficiency requirements</t>
  </si>
  <si>
    <t>Compliance 2015:  any time (with 2015 Federal Air Conditioning Requirements)  and solar credit</t>
  </si>
  <si>
    <t>SysType - Heating System Type</t>
  </si>
  <si>
    <t>AFUE - Minimum AFUE (%)</t>
  </si>
  <si>
    <t>HSPF - Minimum HSPF (ratio)</t>
  </si>
  <si>
    <t>&lt;add next data source here&gt;</t>
  </si>
  <si>
    <t>no performance standard or default efficiency defined</t>
  </si>
  <si>
    <t>IsHP</t>
  </si>
  <si>
    <t>IsHP - (0/1) flag indicating whether or not this system type is modeled as a heat pump</t>
  </si>
  <si>
    <t>1/10/13 - SAC - reformat table to new syntax, combine standard versions into single table and add SysAvail &amp; IsHP flags</t>
  </si>
  <si>
    <t xml:space="preserve">NoCooling        </t>
  </si>
  <si>
    <t xml:space="preserve">SplitAirCond     </t>
  </si>
  <si>
    <t xml:space="preserve">PkgAirCond       </t>
  </si>
  <si>
    <t xml:space="preserve">LrgPkgAirCond    </t>
  </si>
  <si>
    <t xml:space="preserve">RoomAirCond      </t>
  </si>
  <si>
    <t xml:space="preserve">SplitHeatPump    </t>
  </si>
  <si>
    <t xml:space="preserve">PkgHeatPump      </t>
  </si>
  <si>
    <t xml:space="preserve">LrgPkgHeatPump   </t>
  </si>
  <si>
    <t xml:space="preserve">GasCooling       </t>
  </si>
  <si>
    <t xml:space="preserve">RoomHeatPump     </t>
  </si>
  <si>
    <t xml:space="preserve">EvapDirect       </t>
  </si>
  <si>
    <t xml:space="preserve">EvapIndirDirect  </t>
  </si>
  <si>
    <t xml:space="preserve">EvapIndirect     </t>
  </si>
  <si>
    <t xml:space="preserve">Evap/CC          </t>
  </si>
  <si>
    <t xml:space="preserve">IceSAC           </t>
  </si>
  <si>
    <t>Warning3</t>
  </si>
  <si>
    <t>Warning4</t>
  </si>
  <si>
    <t>SEER is not a supported performance characteristic for this system type</t>
  </si>
  <si>
    <t>EER is not a supported performance characteristic for this system type</t>
  </si>
  <si>
    <t>COP95 is not a supported performance characteristic for this system type</t>
  </si>
  <si>
    <t>PPC is not a supported performance characteristic for this system type</t>
  </si>
  <si>
    <t>SEER - Cooling Efficiency</t>
  </si>
  <si>
    <t>EER - Cooling Efficiency</t>
  </si>
  <si>
    <t>COP95 - Gas Cooling Efficiency (rated COP for the gas portion)</t>
  </si>
  <si>
    <t>PPC - Gas Cooling parasitic electric energy at rated conditions (in Watts)</t>
  </si>
  <si>
    <t>SysType - Cooling System Type</t>
  </si>
  <si>
    <t>standard design</t>
  </si>
  <si>
    <t>HtgDesign - Heating Design Temperature (°F)</t>
  </si>
  <si>
    <t>DD1 - Cooling DD1 Month &amp; Day</t>
  </si>
  <si>
    <t>CD1 - Coldest Day CD1 Month &amp; Day</t>
  </si>
  <si>
    <t>HD1 - Hottest Day HD1 Month &amp; Day</t>
  </si>
  <si>
    <t>WHFan - (0/1) whole house fans required in standard design</t>
  </si>
  <si>
    <t>WHFan</t>
  </si>
  <si>
    <t>photovoltaic credit</t>
  </si>
  <si>
    <t>PVMax - Maximum percent cooling energy credit for PV</t>
  </si>
  <si>
    <t>(0 value indicates CZ's w/ NO available PV credit)</t>
  </si>
  <si>
    <t>PVRate</t>
  </si>
  <si>
    <t>PVRate - kTDV/kWdc credit for photovoltaic systems</t>
  </si>
  <si>
    <t xml:space="preserve"> (photovoltaic)</t>
  </si>
  <si>
    <t>PV Gen</t>
  </si>
  <si>
    <t>Rate</t>
  </si>
  <si>
    <t>(kTDV/kWdc)</t>
  </si>
  <si>
    <t>Max PV</t>
  </si>
  <si>
    <t>Credit</t>
  </si>
  <si>
    <t>(% clg)</t>
  </si>
  <si>
    <t>PVMax</t>
  </si>
  <si>
    <t>(source:  section 2.2.8 of 2013 Res ACM)</t>
  </si>
  <si>
    <t>2/4/13 - SAC - Revised furnace AFUE efficiency from 80 to 78 (per BAW conference call 2/4/13)</t>
  </si>
  <si>
    <t>ConstHtgSetpt</t>
  </si>
  <si>
    <t>ConstHtgSetpt - constant heating thermostat setpoint (typically only defined for Heat Pump systems / -1 =&gt; Not Used)</t>
  </si>
  <si>
    <t>5/13/13 - SAC - Toggled on 'Electric' system type and added ConstHtgSetpt column</t>
  </si>
  <si>
    <t>5/20/13 - SAC - Integrated mods from Bruce - added DuctlessHeatPump and re-defined dependents 9-10 to refer to std design for ducted &amp; ductless systems</t>
  </si>
  <si>
    <t>DuctedStdSys</t>
  </si>
  <si>
    <t>DuctlessStdSys</t>
  </si>
  <si>
    <t>N/A</t>
  </si>
  <si>
    <t>DuctedStdSys - standard design system if proposed system is ducted</t>
  </si>
  <si>
    <t>DuctlessStdSys - standard design system if proposed system is NOT ducted</t>
  </si>
  <si>
    <t>5/20/13 - BAW -added ductless systems, Standard Design column</t>
  </si>
  <si>
    <t>StdSystem</t>
  </si>
  <si>
    <t>StdSystem - system type used to model the standard design</t>
  </si>
  <si>
    <t>Whether or not (1/0) multi-speed compressor is an option</t>
  </si>
  <si>
    <t>Need Std Design system col (especially for no cooling)</t>
  </si>
  <si>
    <t>8/6/13 - SAC - added Show Multi-Speed Compressor column</t>
  </si>
  <si>
    <t>ShowMultSpd</t>
  </si>
  <si>
    <t>Show</t>
  </si>
  <si>
    <t>IsZonal</t>
  </si>
  <si>
    <t>8/6/13 - SAC - added Show IsZonal column</t>
  </si>
  <si>
    <t>Flag determining whether or not the IsZonal checkbox should be displayed in the UI</t>
  </si>
  <si>
    <t>9/3/2013 - MJB turned on more SysAvail options</t>
  </si>
  <si>
    <t>9/8/13 - SAC - Integrated mods from Martha - toggling on various heating system types</t>
  </si>
  <si>
    <t>SEERValid</t>
  </si>
  <si>
    <t>SEERValid - (0/1) flag indicating whether or not the SEER data is valid for the corresponding system type</t>
  </si>
  <si>
    <t>EERValid</t>
  </si>
  <si>
    <t>EERValid - (0/1) flag indicating whether or not the EER data is valid for the corresponding system type</t>
  </si>
  <si>
    <t>12/6/2013 - SAC - added SEERValid &amp; EERValid columns</t>
  </si>
  <si>
    <t>12/9/13 - MJB - efficiency updates for Electric system</t>
  </si>
  <si>
    <t>12/9/13 - specification of standard systems for Evap systems</t>
  </si>
  <si>
    <t>AFUEValid</t>
  </si>
  <si>
    <t>HSPFValid</t>
  </si>
  <si>
    <t>AFUEValid - (0/1) flag indicating whether or not the AFUE data is valid for the corresponding system type</t>
  </si>
  <si>
    <t>HSPFValid - (0/1) flag indicating whether or not the HSPF data is valid for the corresponding system type</t>
  </si>
  <si>
    <t>12/11/2013 - SAC - added AFUEValid &amp; HSPFValid columns</t>
  </si>
  <si>
    <t>AltUfactor - Max Window Ufactor for Alterations</t>
  </si>
  <si>
    <t>AltSHGC - Max Window SHGC for Alterations</t>
  </si>
  <si>
    <t>AltUfactor</t>
  </si>
  <si>
    <t>AltSHGC</t>
  </si>
  <si>
    <t>1/18/2014 - mjb - added Ufactor and SHGC for Alteration Std Design</t>
  </si>
  <si>
    <t>LayerSymVal</t>
  </si>
  <si>
    <t>Material Library look-up table</t>
  </si>
  <si>
    <t>Bruce Wilcox - 2/12 | 2/28/14 | 3/7/14 … (and noted below)</t>
  </si>
  <si>
    <t>LayerSymVal - numeric value that maps to Mat library entries</t>
  </si>
  <si>
    <t>MatName</t>
  </si>
  <si>
    <t>R1 Sheathing</t>
  </si>
  <si>
    <t>R2 Sheathing</t>
  </si>
  <si>
    <t>R3 Sheathing</t>
  </si>
  <si>
    <t>R4 Sheathing</t>
  </si>
  <si>
    <t>R5 Sheathing</t>
  </si>
  <si>
    <t>R6 Sheathing</t>
  </si>
  <si>
    <t>R7 Sheathing</t>
  </si>
  <si>
    <t>R8 Sheathing</t>
  </si>
  <si>
    <t>R9 Sheathing</t>
  </si>
  <si>
    <t>R10 Sheathing</t>
  </si>
  <si>
    <t>R11 Sheathing</t>
  </si>
  <si>
    <t>R12 Sheathing</t>
  </si>
  <si>
    <t>Gypsum Board</t>
  </si>
  <si>
    <t>Wood layer</t>
  </si>
  <si>
    <t>R4 Synth Stucco</t>
  </si>
  <si>
    <t>3 Coat Stucco</t>
  </si>
  <si>
    <t>Carpet</t>
  </si>
  <si>
    <t>SoftWood</t>
  </si>
  <si>
    <t>Concrete</t>
  </si>
  <si>
    <t>Hardwood</t>
  </si>
  <si>
    <t>FloorTile</t>
  </si>
  <si>
    <t>FloorVinyl</t>
  </si>
  <si>
    <t>Brick</t>
  </si>
  <si>
    <t>Light Roof</t>
  </si>
  <si>
    <t>5 PSF Roof</t>
  </si>
  <si>
    <t>10 PSF Roof</t>
  </si>
  <si>
    <t>15 PSF Roof</t>
  </si>
  <si>
    <t>25 PSF Roof</t>
  </si>
  <si>
    <t>TileGap</t>
  </si>
  <si>
    <t>SlabOnGrade</t>
  </si>
  <si>
    <t>Earth</t>
  </si>
  <si>
    <t>Crawl</t>
  </si>
  <si>
    <t>VertWallCavity</t>
  </si>
  <si>
    <t>12 in LW CMU Solid Grout</t>
  </si>
  <si>
    <t>12 in MW CMU Solid Grout</t>
  </si>
  <si>
    <t>12 in NW CMU Solid Grout</t>
  </si>
  <si>
    <t>12 in LW CMU Empty</t>
  </si>
  <si>
    <t>12 in MW CMU Empty</t>
  </si>
  <si>
    <t>12 in NW CMU Empty</t>
  </si>
  <si>
    <t>12 in LW CMU Insulated</t>
  </si>
  <si>
    <t>12 in MW CMU Insulated</t>
  </si>
  <si>
    <t>12 in NW CMU Insulated</t>
  </si>
  <si>
    <t>10 in LW CMU Solid Grout</t>
  </si>
  <si>
    <t>10 in MW CMU Solid Grout</t>
  </si>
  <si>
    <t>10 in NW CMU Solid Grout</t>
  </si>
  <si>
    <t>10 in LW CMU Empty</t>
  </si>
  <si>
    <t>10 in MW CMU Empty</t>
  </si>
  <si>
    <t>10 in NW CMU Empty</t>
  </si>
  <si>
    <t>10 in LW CMU Insulated</t>
  </si>
  <si>
    <t>10 in MW CMU Insulated</t>
  </si>
  <si>
    <t>10 in NW CMU Insulated</t>
  </si>
  <si>
    <t>8 in LW CMU Solid Grout</t>
  </si>
  <si>
    <t>8 in MW CMU Solid Grout</t>
  </si>
  <si>
    <t>8 in NW CMU Solid Grout</t>
  </si>
  <si>
    <t>8 in Clay Unit Solid Grout</t>
  </si>
  <si>
    <t>8 in LW CMU Empty</t>
  </si>
  <si>
    <t>8 in MW CMU Empty</t>
  </si>
  <si>
    <t>8 in NW CMU Empty</t>
  </si>
  <si>
    <t>8 in Clay Unit Empty</t>
  </si>
  <si>
    <t>8 in LW CMU Insulated</t>
  </si>
  <si>
    <t>8 in MW CMU Insulated</t>
  </si>
  <si>
    <t>8 in NW CMU Insulated</t>
  </si>
  <si>
    <t>8 in Clay Unit Insulated</t>
  </si>
  <si>
    <t>6 in LW CMU Solid Grout</t>
  </si>
  <si>
    <t>6 in MW CMU Solid Grout</t>
  </si>
  <si>
    <t>6 in NW CMU Solid Grout</t>
  </si>
  <si>
    <t>6 in Clay Unit Solid Grout</t>
  </si>
  <si>
    <t>6 in LW CMU Empty</t>
  </si>
  <si>
    <t>6 in MW CMU Empty</t>
  </si>
  <si>
    <t>6 in NW CMU Empty</t>
  </si>
  <si>
    <t>6 in Clay Unit Empty</t>
  </si>
  <si>
    <t>6 in LW CMU Insulated</t>
  </si>
  <si>
    <t>6 in MW CMU Insulated</t>
  </si>
  <si>
    <t>6 in NW CMU Insulated</t>
  </si>
  <si>
    <t>6 in Clay Unit Insulated</t>
  </si>
  <si>
    <t>LW CMU Solid Grout</t>
  </si>
  <si>
    <t>MW CMU Solid Grout</t>
  </si>
  <si>
    <t>NW CMU Solid Grout</t>
  </si>
  <si>
    <t>LW CMU Empty</t>
  </si>
  <si>
    <t>MW CMU Empty</t>
  </si>
  <si>
    <t>NW CMU Empty</t>
  </si>
  <si>
    <t>LW CMU Insulated</t>
  </si>
  <si>
    <t>MW CMU Insulated</t>
  </si>
  <si>
    <t>NW CMU Insulated</t>
  </si>
  <si>
    <t>Clay Unit Solid Grout</t>
  </si>
  <si>
    <t>Clay Unit Empty</t>
  </si>
  <si>
    <t>Clay Unit Insulated</t>
  </si>
  <si>
    <t>HaveEntry</t>
  </si>
  <si>
    <t>*</t>
  </si>
  <si>
    <t>no entry</t>
  </si>
  <si>
    <t>HaveEntry - 0/1 boolean indicating a valid Mat library entry</t>
  </si>
  <si>
    <t>MatName - name of Mat library item to be used in simulations</t>
  </si>
  <si>
    <t>Adobe</t>
  </si>
  <si>
    <t>Logs</t>
  </si>
  <si>
    <t>16 in. StrawBale</t>
  </si>
  <si>
    <t>SIPSskin</t>
  </si>
  <si>
    <t>PropEqStd</t>
  </si>
  <si>
    <t>PropEqStd - flag indicating that the proposed design system is to be setup/modeled the same as its corresponding standard design system</t>
  </si>
  <si>
    <t>SAC 4/20/14 - removed from selectable options</t>
  </si>
  <si>
    <t>CanDHW</t>
  </si>
  <si>
    <t>CanDHW - (0/1) flag indicating that this equipment CAN serve as a DHW heater</t>
  </si>
  <si>
    <t>GroundSourceHeatPump</t>
  </si>
  <si>
    <t>AirToWaterHeatPump</t>
  </si>
  <si>
    <t>AirToWaterHeatPump - Air to water heat pump (able to heat DHW)</t>
  </si>
  <si>
    <t>GroundSourceHeatPump - Ground source heat pump (able to heat DHW)</t>
  </si>
  <si>
    <t>4/20/14 - SAC - added CanDHW &amp; PropEqStd columns and also the new AirToWaterHeatPump &amp; GroundSourceHeatPump equipment types</t>
  </si>
  <si>
    <t>4/22/14 - SAC - added PropEqStd column and also the new AirToWaterHeatPump &amp; GroundSourceHeatPump equipment types</t>
  </si>
  <si>
    <t>4/30/14 - SAC - modified rules to create sheating layers dynamically (as opposed to via library imports)</t>
  </si>
  <si>
    <t>3/12/2014 - SAC - created initial table - ported from rule switch statements to table w/ addition of hollow masonry unit selections</t>
  </si>
  <si>
    <t>7/11/2014 - mjb - added Skylt Ufactor and SHGC for Alteration Std Design</t>
  </si>
  <si>
    <t>AltSkyUfactor - Max Skylight Ufactor for Alterations</t>
  </si>
  <si>
    <t>AltSkySHGC - Max Skylight SHGC for Alterations</t>
  </si>
  <si>
    <t>AltSkyUfactor</t>
  </si>
  <si>
    <t>AltSkySHGC</t>
  </si>
  <si>
    <t xml:space="preserve">EvapCondenser    </t>
  </si>
  <si>
    <t>EvapCondenser - Evaporatively-cooled condenser for split AC systems</t>
  </si>
  <si>
    <t>MJB 7/28/14 - added option</t>
  </si>
  <si>
    <t xml:space="preserve">7/28/14 - MJB - added EvapCondenser option </t>
  </si>
  <si>
    <t>FloorFurnace</t>
  </si>
  <si>
    <t>RoomHeater</t>
  </si>
  <si>
    <t>WallFurnaceFan</t>
  </si>
  <si>
    <t>WallFurnaceGravity</t>
  </si>
  <si>
    <t>11/17/14 - mjb - added Ceiling and Floor Std Design Insulation Rval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</si>
  <si>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</si>
  <si>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</si>
  <si>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</si>
  <si>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CeilIns</t>
  </si>
  <si>
    <t>FloorIns</t>
  </si>
  <si>
    <t>ConcFloorIns</t>
  </si>
  <si>
    <t xml:space="preserve"> Jul 27</t>
  </si>
  <si>
    <t xml:space="preserve"> Jun 30</t>
  </si>
  <si>
    <t xml:space="preserve"> Sep 23</t>
  </si>
  <si>
    <t xml:space="preserve"> Jul 31</t>
  </si>
  <si>
    <t xml:space="preserve"> Oct 06</t>
  </si>
  <si>
    <t xml:space="preserve"> Jul 15</t>
  </si>
  <si>
    <t xml:space="preserve"> Sep 22</t>
  </si>
  <si>
    <t xml:space="preserve"> Sep 02</t>
  </si>
  <si>
    <t xml:space="preserve"> Aug 07</t>
  </si>
  <si>
    <t xml:space="preserve"> Sep 24</t>
  </si>
  <si>
    <t xml:space="preserve"> Jul 23</t>
  </si>
  <si>
    <t xml:space="preserve"> Aug 11</t>
  </si>
  <si>
    <t xml:space="preserve"> Aug 27</t>
  </si>
  <si>
    <t xml:space="preserve"> Sep 18</t>
  </si>
  <si>
    <t xml:space="preserve"> Feb 09</t>
  </si>
  <si>
    <t xml:space="preserve"> Jul 07</t>
  </si>
  <si>
    <t xml:space="preserve"> Dec 04</t>
  </si>
  <si>
    <t xml:space="preserve"> Jul 09</t>
  </si>
  <si>
    <t xml:space="preserve"> Jan 04</t>
  </si>
  <si>
    <t xml:space="preserve"> Nov 29</t>
  </si>
  <si>
    <t xml:space="preserve"> Oct 05</t>
  </si>
  <si>
    <t xml:space="preserve"> Dec 03</t>
  </si>
  <si>
    <t xml:space="preserve"> Sep 01</t>
  </si>
  <si>
    <t xml:space="preserve"> Nov 30</t>
  </si>
  <si>
    <t xml:space="preserve"> Dec 01</t>
  </si>
  <si>
    <t xml:space="preserve"> Jul 10</t>
  </si>
  <si>
    <t xml:space="preserve"> Jan 03</t>
  </si>
  <si>
    <t xml:space="preserve"> Jul 12</t>
  </si>
  <si>
    <t>StdMassExtWallCons</t>
  </si>
  <si>
    <t>T24-2013 ExtWall 6in Conc R13</t>
  </si>
  <si>
    <t>T24-2013 ExtWall 6in Conc R17</t>
  </si>
  <si>
    <t>11/22/2014 - SAC</t>
  </si>
  <si>
    <t>StdMassUndWallCons</t>
  </si>
  <si>
    <t>T24-2013 UndWall 6in Conc R13</t>
  </si>
  <si>
    <t>T24-2013 UndWall 6in Conc R15</t>
  </si>
  <si>
    <t>StdMassUndWallCons - construction used to model std design underground mass walls</t>
  </si>
  <si>
    <t>StdMassExtWallCons - construction used to model std design exterior mass walls</t>
  </si>
  <si>
    <t>11/22/14 - SAC - added StdMassExtWallCons &amp; StdMassUndWallCons</t>
  </si>
  <si>
    <t>1/13/15 - mjb - removed dependents no longer used here - see CAClimateZoneCodeBaselines</t>
  </si>
  <si>
    <t>CodeBase</t>
  </si>
  <si>
    <t>; 2008 Title-24</t>
  </si>
  <si>
    <t>; 2006 IECC</t>
  </si>
  <si>
    <t>1/26/15 - MJB added rows for other Standards - e.g. 2008 Title-24 and 2006 IECC</t>
  </si>
  <si>
    <t>CodeBase - Standard or Code that should be used in the Std Design baseline</t>
  </si>
  <si>
    <t>; 2016 Title 24</t>
  </si>
  <si>
    <t>2/2/2015 - mjb - added 15024 by TREND of other 2 feet values</t>
  </si>
  <si>
    <t>R-15, 2 feet</t>
  </si>
  <si>
    <t>GHR</t>
  </si>
  <si>
    <t>ENSOPRO</t>
  </si>
  <si>
    <t>ENSOPRO PLUS</t>
  </si>
  <si>
    <t>Climate Zone-based Inlet Mains Temperature data</t>
  </si>
  <si>
    <t>7/17/15 - SAC</t>
  </si>
  <si>
    <t>Chip Barnaby - 7/17/15</t>
  </si>
  <si>
    <t>7/17/15 - SAC created table</t>
  </si>
  <si>
    <t>Inlet Mains Temperature (°F)</t>
  </si>
  <si>
    <t>Inlet</t>
  </si>
  <si>
    <t>Mains</t>
  </si>
  <si>
    <t>Temp</t>
  </si>
  <si>
    <t>InletTemp</t>
  </si>
  <si>
    <t>8/21/15 - SAC</t>
  </si>
  <si>
    <t>RACM, Appendix B, table B-6</t>
  </si>
  <si>
    <t>Climate Zone-based DHW heater air-source heat pump adjustment factors</t>
  </si>
  <si>
    <t>8/21/15 - SAC created table</t>
  </si>
  <si>
    <t>DHW air-source heat pump adjustment factors</t>
  </si>
  <si>
    <t>DHW</t>
  </si>
  <si>
    <t>ASHP</t>
  </si>
  <si>
    <t>Adj Fctr</t>
  </si>
  <si>
    <t>()</t>
  </si>
  <si>
    <t>HPAdj</t>
  </si>
  <si>
    <t>DHW tank surface area formula coefficients table</t>
  </si>
  <si>
    <t>RACM, Appendix B, table B-8</t>
  </si>
  <si>
    <t>DHW heater tank type</t>
  </si>
  <si>
    <t>Coeff E used to calculate DHW tank surface area from volume</t>
  </si>
  <si>
    <t>Coeff F used to calculate DHW tank surface area from volume</t>
  </si>
  <si>
    <t>Coeff G used to calculate DHW tank surface area from volume</t>
  </si>
  <si>
    <t>CoefE</t>
  </si>
  <si>
    <t>CoefF</t>
  </si>
  <si>
    <t>TankType</t>
  </si>
  <si>
    <t>CoefG</t>
  </si>
  <si>
    <t>boiler</t>
  </si>
  <si>
    <t xml:space="preserve">indirect           </t>
  </si>
  <si>
    <t>large storage</t>
  </si>
  <si>
    <t>Fuel</t>
  </si>
  <si>
    <t>DHW heater fuel (element type)</t>
  </si>
  <si>
    <t>Fuel (element type)</t>
  </si>
  <si>
    <t>Tank type</t>
  </si>
  <si>
    <t>Electric Resistance</t>
  </si>
  <si>
    <t>Air-Source Heat Pump</t>
  </si>
  <si>
    <t>Ground-Source Heat Pump</t>
  </si>
  <si>
    <t>(any)</t>
  </si>
  <si>
    <t>(nat gas, propane or oil)</t>
  </si>
  <si>
    <t>Storage Gas</t>
  </si>
  <si>
    <t>Large Storage Gas &amp; Indirect Gas</t>
  </si>
  <si>
    <t>Storage Electric and Heat Pumps</t>
  </si>
  <si>
    <t>Table columns</t>
  </si>
  <si>
    <t>TABLE DHWTankAreaCoefs</t>
  </si>
  <si>
    <t>Collection of DHW tables based on the Residential ACM</t>
  </si>
  <si>
    <t>Separate Tables based on topic (to minimize duplicate data)</t>
  </si>
  <si>
    <t>Created:</t>
  </si>
  <si>
    <t>10/22/15 - SAC</t>
  </si>
  <si>
    <t>Residential ACM (Alternative Calculation Method)</t>
  </si>
  <si>
    <t>(vary by individual table)</t>
  </si>
  <si>
    <t>CodeBase - year of energy standard (2013, 2016…)</t>
  </si>
  <si>
    <t>Nunit - Number of dwelling units served</t>
  </si>
  <si>
    <t>(other topic-specific properties)</t>
  </si>
  <si>
    <t>Nunit</t>
  </si>
  <si>
    <t>IsBranch</t>
  </si>
  <si>
    <t>PipeDiam</t>
  </si>
  <si>
    <t>No</t>
  </si>
  <si>
    <t>Yes</t>
  </si>
  <si>
    <t>Res ACM DHW, related to method WH_LOOPSZ, currently App B, table B-5 for SUPPLY loop sizes</t>
  </si>
  <si>
    <t>&lt;2</t>
  </si>
  <si>
    <t>&lt;8</t>
  </si>
  <si>
    <t>&lt;21</t>
  </si>
  <si>
    <t>&lt;42</t>
  </si>
  <si>
    <t>&lt;68</t>
  </si>
  <si>
    <t>&lt;101</t>
  </si>
  <si>
    <t>&lt;145</t>
  </si>
  <si>
    <t>&lt;198</t>
  </si>
  <si>
    <t>1/6/16 - SAC - added ElecCombHydro heating system type =&gt; Combined Hydronic w/ electric storage heat source</t>
  </si>
  <si>
    <t>ElecCombHydro</t>
  </si>
  <si>
    <t>SDHVSplitHeatPump</t>
  </si>
  <si>
    <t xml:space="preserve">SDHVSplitHeatPump - Small duct, high velocity, central split heat pump           </t>
  </si>
  <si>
    <t>1/7/16 - SAC - added SDHVSplitHeatPump heating system type (tic 598)</t>
  </si>
  <si>
    <t>1/7/16 - SAC - added rows for new SDHVSplitAirCond &amp; SDHVSplitHeatPump (small duct, high velocity) systems</t>
  </si>
  <si>
    <t>SDHVSplitAirCond</t>
  </si>
  <si>
    <t xml:space="preserve">SDHVSplitAirCond - Small duct, high velocity, split A/C system                        </t>
  </si>
  <si>
    <t xml:space="preserve">SDHVSplitHeatPump - Small duct, high velocity, central split heat pump                              </t>
  </si>
  <si>
    <t>SAC 1/7/16 - added</t>
  </si>
  <si>
    <t>; RESNET2014  (based on IECC 2006)</t>
  </si>
  <si>
    <t>DuctlessVRFHeatPump</t>
  </si>
  <si>
    <t>WoodHeat</t>
  </si>
  <si>
    <t>WoodHeat - Wood heat meeting exceptional method criteria</t>
  </si>
  <si>
    <t>DuctlessVRFAirCond</t>
  </si>
  <si>
    <t>DR 8/22/16 - added</t>
  </si>
  <si>
    <t>DR 8/29/16 - revised</t>
  </si>
  <si>
    <t>DuctlessMiniSplitAirCond</t>
  </si>
  <si>
    <t>DuctlessMultiSplitAirCond</t>
  </si>
  <si>
    <t>DuctlessMiniSplitAirCond – Ductless mini-split A/C system</t>
  </si>
  <si>
    <t>DuctlessMiniSplitHeatPump – Ductless mini-split heat pump system</t>
  </si>
  <si>
    <t>DuctlessMiniSplitHeatPump</t>
  </si>
  <si>
    <t>DuctlessMultiSplitHeatPump</t>
  </si>
  <si>
    <t>DuctlessMultiSplitHeatPump - Ductless multi-split heat pump system</t>
  </si>
  <si>
    <t>DuctlessMultiSplitAirCond - Ductless multi-split A/C system</t>
  </si>
  <si>
    <t>DR 8/29/16 - added</t>
  </si>
  <si>
    <t>DuctlessVRFHeatPump - Ductless variable refrigerant flow (VRF) heat pump system</t>
  </si>
  <si>
    <t>DuctlessVRFAirCond - Ductless variable refrigerant flow (VRF) A/C system</t>
  </si>
  <si>
    <t>; 2019 Title 24</t>
  </si>
  <si>
    <t>6/23/17 - SAC - updated furnace efficiency for 2016 &amp; 2019 code vintages from 78% to 80% (due to fed std change effective Nov-16) (tic #629)</t>
  </si>
  <si>
    <t>Synthetic Stucco</t>
  </si>
  <si>
    <t>6/26/17 - SAC - added 'Synthetic Stucco'</t>
  </si>
  <si>
    <t>TABLE T24RClimateZoneDesignDay</t>
  </si>
  <si>
    <t>TABLE T24RClimateZoneInletMainsTemp</t>
  </si>
  <si>
    <t>TABLE T24RClimateZoneDHWASHPAdj</t>
  </si>
  <si>
    <t>TABLE  T24RDHW_LoopPipeSize</t>
  </si>
  <si>
    <t>TABLE T24RMatLibrary</t>
  </si>
  <si>
    <t>TABLE T24RHeatingEquipment</t>
  </si>
  <si>
    <t>TABLE T24RCoolingEquipment</t>
  </si>
  <si>
    <t>11/2/18 - SAC - added records for new VCHP (variable capacity HP) equipment</t>
  </si>
  <si>
    <t>VCHP</t>
  </si>
  <si>
    <t>VCHP - Variable Capacity Heat Pump</t>
  </si>
  <si>
    <t>SAC 11/2/18 - added</t>
  </si>
  <si>
    <t>11/13/18 - SAC - revised VCHP records to accept SEER &amp; EER (for reporting only, since not used in simulation)</t>
  </si>
  <si>
    <t>11/13/18 - SAC - revised VCHP records to accept HSPF (for reporting only, since not used in simulation)</t>
  </si>
  <si>
    <t>Distribution Systems - Buried Ducts Look-up Tables</t>
  </si>
  <si>
    <t>2019 Res Compliance Manual, chapter 4</t>
  </si>
  <si>
    <t>2016 Res ACM, section 2.4</t>
  </si>
  <si>
    <t>4/5/19 - SAC - created initial tables</t>
  </si>
  <si>
    <t>TABLE  BuriedDuctEffectiveRValue</t>
  </si>
  <si>
    <t>Material</t>
  </si>
  <si>
    <t>Fiberglass</t>
  </si>
  <si>
    <t>DuctInsul</t>
  </si>
  <si>
    <t>R-8</t>
  </si>
  <si>
    <t>DuctDiam =</t>
  </si>
  <si>
    <t>EffR</t>
  </si>
  <si>
    <t>4 in</t>
  </si>
  <si>
    <t>5 in</t>
  </si>
  <si>
    <t>6 in</t>
  </si>
  <si>
    <t>7 in</t>
  </si>
  <si>
    <t>8 in</t>
  </si>
  <si>
    <t>10 in</t>
  </si>
  <si>
    <t>12 in</t>
  </si>
  <si>
    <t>14 in</t>
  </si>
  <si>
    <t>16 in</t>
  </si>
  <si>
    <t>18 in</t>
  </si>
  <si>
    <t>20 in</t>
  </si>
  <si>
    <t>AtticInsulR</t>
  </si>
  <si>
    <t>Cellulose</t>
  </si>
  <si>
    <t>R-6</t>
  </si>
  <si>
    <t>R-4.2</t>
  </si>
  <si>
    <t>TABLE  BuriedDuctLevel</t>
  </si>
  <si>
    <t>Level</t>
  </si>
  <si>
    <t>&gt;=26</t>
  </si>
  <si>
    <t>Deeply</t>
  </si>
  <si>
    <t>&gt;=18</t>
  </si>
  <si>
    <t>Fully</t>
  </si>
  <si>
    <t>Not</t>
  </si>
  <si>
    <t>&gt;=13</t>
  </si>
  <si>
    <t>Partially</t>
  </si>
  <si>
    <t>&gt;=11</t>
  </si>
  <si>
    <t>&gt;=15</t>
  </si>
  <si>
    <t>&gt;=24</t>
  </si>
  <si>
    <t>&gt;=22</t>
  </si>
  <si>
    <t>&gt;=9</t>
  </si>
  <si>
    <t>4/17/19 - SAC - column duplication to allow for more diameter selections: new3=4 / new9=10 / new22&amp;24=20 (tic #874)</t>
  </si>
  <si>
    <t>3 in</t>
  </si>
  <si>
    <t>22 in</t>
  </si>
  <si>
    <t>24 in</t>
  </si>
  <si>
    <t>9 in</t>
  </si>
  <si>
    <t>Climate Zone-based Weather File Name Mapping</t>
  </si>
  <si>
    <t>4/21/19 - SAC - created table</t>
  </si>
  <si>
    <t>SAC</t>
  </si>
  <si>
    <t>CTZ</t>
  </si>
  <si>
    <t>CTZ - two digit CTZ string (leading '0' for 1-9)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</si>
  <si>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</si>
  <si>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</si>
  <si>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</si>
  <si>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</si>
  <si>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</si>
  <si>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</si>
  <si>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</si>
  <si>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</si>
  <si>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</si>
  <si>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</si>
  <si>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</si>
  <si>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</si>
  <si>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</si>
  <si>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</si>
  <si>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</si>
  <si>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</si>
  <si>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ARCATA-AP_725945S</t>
  </si>
  <si>
    <t>BLUE-CANYON-AP_725845S</t>
  </si>
  <si>
    <t>BURBANK-GLNDLE-PASAD-AP_722880S</t>
  </si>
  <si>
    <t>FRESNO-YOSEMITE-IAP_723890S</t>
  </si>
  <si>
    <t>FULLERTON-MUNI-AP_722976S</t>
  </si>
  <si>
    <t>OAKLAND-METRO-AP_724930S</t>
  </si>
  <si>
    <t>PALM-SPRINGS-IAP_722868S</t>
  </si>
  <si>
    <t>PALMDALE-AP_723820S</t>
  </si>
  <si>
    <t>RED-BLUFF-MUNI-AP_725910S</t>
  </si>
  <si>
    <t>RIVERSIDE-MUNI_722869S</t>
  </si>
  <si>
    <t>SACRAMENTO-EXECUTIVE-AP_724830S</t>
  </si>
  <si>
    <t>SAN-DIEGO-LINDBERGH-FLD_722900S</t>
  </si>
  <si>
    <t>SAN-JOSE-REID-HILLV_724946S</t>
  </si>
  <si>
    <t>SANTA-MARIA-PUBLIC-AP_723940S</t>
  </si>
  <si>
    <t>SANTA-ROSA-AP_724957S</t>
  </si>
  <si>
    <t>TORRANCE-MUNI-AP_722955S</t>
  </si>
  <si>
    <t>WSta</t>
  </si>
  <si>
    <t>TABLE T24RCZWeatherMapping</t>
  </si>
  <si>
    <t>WSta - weather station string including city &amp; station number/ID</t>
  </si>
  <si>
    <t>4/24/19 - SAC - update recently added columns (Diameters 3, 9, 22 &amp; 24) with new data from CEC-RJW supplied 4/19 (tic #874)</t>
  </si>
  <si>
    <t>; 2022 Title 24</t>
  </si>
  <si>
    <t>6/7/19 - SAC - created 2022 codebase (2023 std ver) records - copied from 2019</t>
  </si>
  <si>
    <t>&gt;= 2019</t>
  </si>
  <si>
    <t>6/7/19 - SAC - update CodeBase from 2019 to &gt;=2019 to include 2022 code</t>
  </si>
  <si>
    <t>WeatherFileSet</t>
  </si>
  <si>
    <t>6/26/19 - SAC - added new first independent WeatherFileSet and incorporated 2022 STYP20 weather data from BAW</t>
  </si>
  <si>
    <t>Bruce Wilcox - 1/4/2013 &amp; 6/26/19</t>
  </si>
  <si>
    <t>WeatherFileSet:  2220 (2022 STYP20 TMY weather data) vs. default (from 2013-19 stds)</t>
  </si>
  <si>
    <t>based on 2022 code STYP20 TMY weather data (from BAW 6/26/19)</t>
  </si>
  <si>
    <t>Data used in 2013-19 code analysis</t>
  </si>
  <si>
    <t xml:space="preserve"> Sep 25</t>
  </si>
  <si>
    <t xml:space="preserve"> Aug 28</t>
  </si>
  <si>
    <t xml:space="preserve"> Jan 02</t>
  </si>
  <si>
    <t xml:space="preserve"> Jun 22</t>
  </si>
  <si>
    <t xml:space="preserve"> Jun 27</t>
  </si>
  <si>
    <t xml:space="preserve"> Oct 02</t>
  </si>
  <si>
    <t xml:space="preserve"> Aug 02</t>
  </si>
  <si>
    <t xml:space="preserve"> Dec 20</t>
  </si>
  <si>
    <t xml:space="preserve"> Aug 29</t>
  </si>
  <si>
    <t xml:space="preserve"> Oct 01</t>
  </si>
  <si>
    <t xml:space="preserve"> Jan 24</t>
  </si>
  <si>
    <t xml:space="preserve"> Oct 17</t>
  </si>
  <si>
    <t xml:space="preserve"> Dec 05</t>
  </si>
  <si>
    <t xml:space="preserve"> Feb 13</t>
  </si>
  <si>
    <t xml:space="preserve"> Jul 06</t>
  </si>
  <si>
    <t xml:space="preserve"> Aug 14</t>
  </si>
  <si>
    <t xml:space="preserve"> Feb 14</t>
  </si>
  <si>
    <t xml:space="preserve"> Jul 04</t>
  </si>
  <si>
    <t xml:space="preserve"> Jun 08</t>
  </si>
  <si>
    <t xml:space="preserve"> Dec 25</t>
  </si>
  <si>
    <t xml:space="preserve"> Aug 12</t>
  </si>
  <si>
    <t xml:space="preserve"> Dec 23</t>
  </si>
  <si>
    <t xml:space="preserve"> Jun 01</t>
  </si>
  <si>
    <t xml:space="preserve"> Jul 19</t>
  </si>
  <si>
    <t xml:space="preserve"> Jun 29</t>
  </si>
  <si>
    <t xml:space="preserve"> Aug 15</t>
  </si>
  <si>
    <t>; Invalid Type</t>
  </si>
  <si>
    <t>type unknown</t>
  </si>
  <si>
    <t>invalid type</t>
  </si>
  <si>
    <t>Invalid cooling equipment type</t>
  </si>
  <si>
    <t>SetbackTstatReqd</t>
  </si>
  <si>
    <t>SetbackTstatReqd - (0/1) flag indicating whether or not a setback thermostat is required (based on Res Std section 110.2c)</t>
  </si>
  <si>
    <t>8/8/19 - SAC - added SetbackTstatReqd return value for CF1R reporting</t>
  </si>
  <si>
    <t>COP47 is not a supported performance characteristic for this system type</t>
  </si>
  <si>
    <t>6/19/20 - SAC - added several new heating system types and the COP47 column for tickets 1225, 1226, 1227 &amp; 1229</t>
  </si>
  <si>
    <t>COP47 - Coefficient of Performance (ratio)</t>
  </si>
  <si>
    <t>COP47</t>
  </si>
  <si>
    <t>PkgGasFurnace</t>
  </si>
  <si>
    <t>COP47Valid - (0/1) flag indicating whether or not the COP47 data is valid for the corresponding system type</t>
  </si>
  <si>
    <t>COP47Valid</t>
  </si>
  <si>
    <t>PkgGasFurnace - Packaged gas furnace</t>
  </si>
  <si>
    <t>WallFurnaceFan - Ductless fan forced wall furnace</t>
  </si>
  <si>
    <t>WallFurnaceGravity - Ductless gravity flowed wall furnace</t>
  </si>
  <si>
    <t>FloorFurnace - Ductless floor heating system</t>
  </si>
  <si>
    <t>PkgTermHeatPump</t>
  </si>
  <si>
    <t>SglPkgVertHeatPump</t>
  </si>
  <si>
    <t>PkgTermHeatPump - Packaged terminal heat pump (PTHP)</t>
  </si>
  <si>
    <t>SglPkgVertHeatPump - Single package vertical heat pump</t>
  </si>
  <si>
    <t>DuctedMiniSplitHeatPump</t>
  </si>
  <si>
    <t>DuctedMultiSplitHeatPump</t>
  </si>
  <si>
    <t>Ducted+DuctlessMultiSplitHeatPump</t>
  </si>
  <si>
    <t>DuctedMiniSplitHeatPump - Ducted mini-split heat pump</t>
  </si>
  <si>
    <t>DuctedMultiSplitHeatPump - Ducted multi-split heat pump</t>
  </si>
  <si>
    <t>Ducted+DuctlessMultiSplitHeatPump - Ducted+ductless multi-split heat pump</t>
  </si>
  <si>
    <t>SAC 6/19/20 (tic #1229)</t>
  </si>
  <si>
    <t>SAC 6/19/20 (tic #1225)</t>
  </si>
  <si>
    <t>SAC 6/19/20 (tic #1226)</t>
  </si>
  <si>
    <t>SAC 6/19/20 (tic #1227)</t>
  </si>
  <si>
    <t>6/19/20 - SAC - added several new Cooling system types for 2019.2.0, tickets #1225, #1226, #1227 &amp; #1229</t>
  </si>
  <si>
    <t>PkgTermAirCond</t>
  </si>
  <si>
    <t>SglPkgVertAirCond</t>
  </si>
  <si>
    <t>DuctedMiniSplitAirCond</t>
  </si>
  <si>
    <t>DuctedMultiSplitAirCond</t>
  </si>
  <si>
    <t>Ducted+DuctlessMultiSplitAirCond</t>
  </si>
  <si>
    <t>PkgTermAirCond - Packaged terminal air conditioner (PTAC)</t>
  </si>
  <si>
    <t>SglPkgVertAirCond - Single package vertical A/C system</t>
  </si>
  <si>
    <t>SAC 6/20/20</t>
  </si>
  <si>
    <t>DuctedMiniSplitAirCond - Ducted mini-split A/C system</t>
  </si>
  <si>
    <t>DuctedMultiSplitAirCond - Ducted multi-split A/C system</t>
  </si>
  <si>
    <t>Ducted+DuctlessMultiSplitAirCond - Ducted+ductless multi-split A/C system</t>
  </si>
  <si>
    <t>8/18/20 - SAC - updated default efficiencies for PkgTerm &amp; SinglePkgTerm heat pumps (tic #1003)</t>
  </si>
  <si>
    <t>8/18/20 - SAC - updated default efficiencies for PkgTerm &amp; SinglePkgTerm ACs (tic #1003)</t>
  </si>
  <si>
    <t>CEER</t>
  </si>
  <si>
    <t>CEERValid</t>
  </si>
  <si>
    <t>Warning5</t>
  </si>
  <si>
    <t>CEER is not a supported performance characteristic for this system type</t>
  </si>
  <si>
    <t>CEER - Cooling Efficiency</t>
  </si>
  <si>
    <t>CEERValid - (0/1) flag indicating whether or not the CEER data is valid for the corresponding system type</t>
  </si>
  <si>
    <t>8/19-20/20 - SAC - added CEER as new efficiency metric associated w/ RoomHP &amp; RoomAC (tic #1003)</t>
  </si>
  <si>
    <t>8/23/20 - SAC - modified PkgGasFurn system to require ducts (tic #1227)</t>
  </si>
  <si>
    <t>CathClg RadBarrier</t>
  </si>
  <si>
    <t>SAC 8/24/20 (tic #72)</t>
  </si>
  <si>
    <t>8/24/20 - SAC - added 'CathClg RadBarrier' (tic #72)</t>
  </si>
  <si>
    <t>Other Siding</t>
  </si>
  <si>
    <t>8/25/20 - SAC - added 'Other Siding' (tic #1021)</t>
  </si>
  <si>
    <t>8/28/20 - SAC</t>
  </si>
  <si>
    <t>8/28/20 - SAC - added 'CathClg NoRadBarrier' (tic #72)</t>
  </si>
  <si>
    <t>CathClg NoRadBarrier</t>
  </si>
  <si>
    <t>SAC 8/28/20 (tic #72)</t>
  </si>
  <si>
    <t>11/01/20 - SAC</t>
  </si>
  <si>
    <t>11/01/20 - SAC - added VCHP2 option</t>
  </si>
  <si>
    <t>VCHP2</t>
  </si>
  <si>
    <t>VCHP2 - Variable Capacity Heat Pump</t>
  </si>
  <si>
    <t>11/01/20 - SAC - added VCHP2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</si>
</sst>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\ dd;@"/>
    <numFmt numFmtId="166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20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9" xfId="0" applyNumberForma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/>
    <xf numFmtId="0" fontId="0" fillId="0" borderId="13" xfId="0" applyBorder="1"/>
    <xf numFmtId="166" fontId="0" fillId="0" borderId="1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6" fillId="0" borderId="7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/>
    <xf numFmtId="164" fontId="0" fillId="4" borderId="0" xfId="0" applyNumberFormat="1" applyFill="1" applyAlignment="1">
      <alignment horizontal="center"/>
    </xf>
    <xf numFmtId="0" fontId="0" fillId="0" borderId="16" xfId="0" applyBorder="1"/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13" fillId="10" borderId="0" xfId="1" applyFont="1" applyFill="1"/>
    <xf numFmtId="0" fontId="12" fillId="10" borderId="0" xfId="1" applyFont="1" applyFill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/>
    <xf numFmtId="0" fontId="11" fillId="0" borderId="7" xfId="0" applyFont="1" applyBorder="1"/>
    <xf numFmtId="0" fontId="0" fillId="0" borderId="2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0" borderId="7" xfId="0" applyFont="1" applyBorder="1"/>
    <xf numFmtId="0" fontId="1" fillId="2" borderId="7" xfId="0" applyFont="1" applyFill="1" applyBorder="1"/>
    <xf numFmtId="1" fontId="8" fillId="2" borderId="7" xfId="0" applyNumberFormat="1" applyFont="1" applyFill="1" applyBorder="1"/>
    <xf numFmtId="0" fontId="8" fillId="2" borderId="7" xfId="0" applyFont="1" applyFill="1" applyBorder="1"/>
    <xf numFmtId="0" fontId="8" fillId="0" borderId="22" xfId="0" applyFont="1" applyBorder="1" applyAlignment="1">
      <alignment horizontal="center"/>
    </xf>
    <xf numFmtId="0" fontId="11" fillId="0" borderId="29" xfId="0" applyFont="1" applyBorder="1"/>
    <xf numFmtId="0" fontId="0" fillId="0" borderId="30" xfId="0" applyBorder="1"/>
    <xf numFmtId="0" fontId="11" fillId="0" borderId="3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1" xfId="0" applyFont="1" applyBorder="1"/>
    <xf numFmtId="0" fontId="11" fillId="0" borderId="27" xfId="0" applyFont="1" applyBorder="1" applyAlignment="1">
      <alignment horizontal="center"/>
    </xf>
    <xf numFmtId="0" fontId="5" fillId="0" borderId="30" xfId="0" applyFont="1" applyBorder="1"/>
    <xf numFmtId="0" fontId="5" fillId="0" borderId="0" xfId="0" applyFont="1"/>
    <xf numFmtId="0" fontId="5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/>
    <xf numFmtId="0" fontId="15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0" xfId="0" applyFont="1" applyFill="1"/>
    <xf numFmtId="1" fontId="8" fillId="6" borderId="7" xfId="0" applyNumberFormat="1" applyFont="1" applyFill="1" applyBorder="1" applyAlignment="1">
      <alignment horizontal="center"/>
    </xf>
    <xf numFmtId="0" fontId="2" fillId="0" borderId="0" xfId="0" applyFont="1"/>
    <xf numFmtId="0" fontId="8" fillId="6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/>
    <xf numFmtId="0" fontId="17" fillId="0" borderId="0" xfId="0" applyFont="1"/>
    <xf numFmtId="0" fontId="0" fillId="11" borderId="0" xfId="0" applyFill="1"/>
    <xf numFmtId="0" fontId="0" fillId="11" borderId="3" xfId="0" applyFill="1" applyBorder="1"/>
    <xf numFmtId="0" fontId="11" fillId="0" borderId="2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9" xfId="0" applyFont="1" applyBorder="1"/>
    <xf numFmtId="0" fontId="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1" fillId="0" borderId="0" xfId="0" applyFont="1"/>
    <xf numFmtId="0" fontId="21" fillId="0" borderId="9" xfId="0" applyFont="1" applyBorder="1"/>
    <xf numFmtId="0" fontId="20" fillId="0" borderId="7" xfId="0" applyFont="1" applyBorder="1"/>
    <xf numFmtId="0" fontId="20" fillId="0" borderId="11" xfId="0" applyFont="1" applyBorder="1"/>
    <xf numFmtId="0" fontId="22" fillId="0" borderId="0" xfId="0" applyFont="1"/>
    <xf numFmtId="0" fontId="22" fillId="0" borderId="9" xfId="0" applyFont="1" applyBorder="1"/>
    <xf numFmtId="0" fontId="22" fillId="0" borderId="29" xfId="0" applyFont="1" applyBorder="1"/>
    <xf numFmtId="0" fontId="22" fillId="0" borderId="7" xfId="0" applyFont="1" applyBorder="1"/>
    <xf numFmtId="0" fontId="22" fillId="0" borderId="11" xfId="0" applyFont="1" applyBorder="1"/>
    <xf numFmtId="0" fontId="20" fillId="0" borderId="0" xfId="0" applyFont="1"/>
    <xf numFmtId="0" fontId="6" fillId="0" borderId="32" xfId="0" applyFont="1" applyBorder="1"/>
    <xf numFmtId="0" fontId="0" fillId="0" borderId="3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4" fillId="1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1" fillId="0" borderId="0" xfId="0" applyFont="1" applyBorder="1"/>
    <xf numFmtId="0" fontId="8" fillId="0" borderId="7" xfId="0" applyFont="1" applyBorder="1" applyAlignment="1"/>
    <xf numFmtId="0" fontId="11" fillId="0" borderId="0" xfId="0" applyFont="1" applyBorder="1" applyAlignment="1">
      <alignment horizontal="center"/>
    </xf>
    <xf numFmtId="0" fontId="8" fillId="0" borderId="32" xfId="0" applyFont="1" applyBorder="1"/>
    <xf numFmtId="0" fontId="25" fillId="0" borderId="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14" fillId="0" borderId="0" xfId="0" applyFont="1" applyBorder="1" applyAlignment="1"/>
    <xf numFmtId="0" fontId="1" fillId="0" borderId="0" xfId="0" applyFont="1" applyBorder="1" applyAlignment="1"/>
    <xf numFmtId="0" fontId="8" fillId="0" borderId="0" xfId="0" applyFont="1" applyBorder="1" applyAlignment="1"/>
    <xf numFmtId="0" fontId="12" fillId="10" borderId="30" xfId="1" applyFont="1" applyFill="1" applyBorder="1" applyAlignment="1">
      <alignment horizontal="center" vertical="center"/>
    </xf>
    <xf numFmtId="0" fontId="13" fillId="10" borderId="30" xfId="1" applyFont="1" applyFill="1" applyBorder="1"/>
    <xf numFmtId="0" fontId="0" fillId="11" borderId="30" xfId="0" applyFill="1" applyBorder="1"/>
    <xf numFmtId="0" fontId="10" fillId="0" borderId="0" xfId="0" applyFont="1" applyFill="1" applyAlignment="1">
      <alignment horizontal="center"/>
    </xf>
    <xf numFmtId="0" fontId="2" fillId="0" borderId="30" xfId="0" applyFont="1" applyBorder="1"/>
    <xf numFmtId="0" fontId="2" fillId="0" borderId="0" xfId="0" applyFont="1" applyAlignment="1">
      <alignment horizontal="center"/>
    </xf>
    <xf numFmtId="0" fontId="0" fillId="11" borderId="0" xfId="0" applyFill="1" applyBorder="1"/>
    <xf numFmtId="0" fontId="13" fillId="10" borderId="0" xfId="1" applyFont="1" applyFill="1" applyBorder="1"/>
    <xf numFmtId="0" fontId="0" fillId="8" borderId="0" xfId="0" applyFill="1"/>
    <xf numFmtId="0" fontId="8" fillId="13" borderId="0" xfId="0" applyFont="1" applyFill="1" applyAlignment="1">
      <alignment horizontal="center"/>
    </xf>
    <xf numFmtId="0" fontId="8" fillId="0" borderId="23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8" fillId="0" borderId="7" xfId="0" applyFont="1" applyFill="1" applyBorder="1"/>
    <xf numFmtId="0" fontId="0" fillId="13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"/>
  <sheetViews>
    <sheetView topLeftCell="A25" zoomScale="110" zoomScaleNormal="110" workbookViewId="0">
      <selection activeCell="E33" sqref="E33"/>
    </sheetView>
  </sheetViews>
  <sheetFormatPr defaultRowHeight="15" x14ac:dyDescent="0.25"/>
  <cols>
    <col min="1" max="1" width="2.5703125" customWidth="1"/>
    <col min="2" max="2" width="4.42578125" customWidth="1"/>
    <col min="3" max="3" width="14.7109375" customWidth="1"/>
    <col min="4" max="4" width="12.140625" customWidth="1"/>
    <col min="5" max="5" width="10.7109375" customWidth="1"/>
    <col min="6" max="6" width="11.140625" customWidth="1"/>
    <col min="9" max="9" width="3.85546875" customWidth="1"/>
    <col min="10" max="10" width="9" style="175"/>
    <col min="18" max="18" width="11.28515625" customWidth="1"/>
    <col min="19" max="19" width="29.140625" customWidth="1"/>
    <col min="20" max="20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51</v>
      </c>
    </row>
    <row r="3" spans="1:5" x14ac:dyDescent="0.25">
      <c r="A3" t="s">
        <v>0</v>
      </c>
      <c r="B3" t="s">
        <v>3</v>
      </c>
      <c r="E3" t="s">
        <v>649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E5" t="s">
        <v>650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E7" t="s">
        <v>31</v>
      </c>
    </row>
    <row r="8" spans="1:5" x14ac:dyDescent="0.25">
      <c r="A8" t="s">
        <v>0</v>
      </c>
      <c r="E8" t="s">
        <v>54</v>
      </c>
    </row>
    <row r="9" spans="1:5" x14ac:dyDescent="0.25">
      <c r="A9" t="s">
        <v>0</v>
      </c>
      <c r="E9" t="s">
        <v>259</v>
      </c>
    </row>
    <row r="10" spans="1:5" x14ac:dyDescent="0.25">
      <c r="A10" t="s">
        <v>0</v>
      </c>
      <c r="E10" t="s">
        <v>374</v>
      </c>
    </row>
    <row r="11" spans="1:5" x14ac:dyDescent="0.25">
      <c r="A11" t="s">
        <v>0</v>
      </c>
      <c r="E11" t="s">
        <v>387</v>
      </c>
    </row>
    <row r="12" spans="1:5" x14ac:dyDescent="0.25">
      <c r="A12" t="s">
        <v>0</v>
      </c>
      <c r="E12" t="s">
        <v>431</v>
      </c>
    </row>
    <row r="13" spans="1:5" x14ac:dyDescent="0.25">
      <c r="A13" t="s">
        <v>0</v>
      </c>
      <c r="E13" t="s">
        <v>432</v>
      </c>
    </row>
    <row r="14" spans="1:5" x14ac:dyDescent="0.25">
      <c r="A14" t="s">
        <v>0</v>
      </c>
    </row>
    <row r="15" spans="1:5" x14ac:dyDescent="0.25">
      <c r="A15" t="s">
        <v>0</v>
      </c>
      <c r="B15" t="s">
        <v>6</v>
      </c>
    </row>
    <row r="16" spans="1:5" x14ac:dyDescent="0.25">
      <c r="A16" t="s">
        <v>0</v>
      </c>
      <c r="D16" s="1">
        <v>1</v>
      </c>
      <c r="E16" t="s">
        <v>651</v>
      </c>
    </row>
    <row r="17" spans="1:20" x14ac:dyDescent="0.25">
      <c r="A17" t="s">
        <v>0</v>
      </c>
      <c r="D17" s="1">
        <v>2</v>
      </c>
      <c r="E17" t="s">
        <v>32</v>
      </c>
    </row>
    <row r="18" spans="1:20" x14ac:dyDescent="0.25">
      <c r="A18" t="s">
        <v>0</v>
      </c>
      <c r="D18" s="1"/>
    </row>
    <row r="19" spans="1:20" x14ac:dyDescent="0.25">
      <c r="A19" t="s">
        <v>0</v>
      </c>
      <c r="B19" t="s">
        <v>7</v>
      </c>
      <c r="D19" s="1"/>
    </row>
    <row r="20" spans="1:20" x14ac:dyDescent="0.25">
      <c r="A20" t="s">
        <v>0</v>
      </c>
      <c r="D20" s="1">
        <v>1</v>
      </c>
      <c r="E20" t="s">
        <v>200</v>
      </c>
      <c r="K20" t="s">
        <v>35</v>
      </c>
    </row>
    <row r="21" spans="1:20" x14ac:dyDescent="0.25">
      <c r="A21" t="s">
        <v>0</v>
      </c>
      <c r="D21" s="1">
        <v>2</v>
      </c>
      <c r="E21" t="s">
        <v>201</v>
      </c>
      <c r="K21" t="s">
        <v>35</v>
      </c>
    </row>
    <row r="22" spans="1:20" x14ac:dyDescent="0.25">
      <c r="A22" t="s">
        <v>0</v>
      </c>
      <c r="D22" s="1">
        <v>3</v>
      </c>
      <c r="E22" t="s">
        <v>202</v>
      </c>
      <c r="K22" t="s">
        <v>34</v>
      </c>
    </row>
    <row r="23" spans="1:20" x14ac:dyDescent="0.25">
      <c r="A23" t="s">
        <v>0</v>
      </c>
      <c r="D23" s="1">
        <v>4</v>
      </c>
      <c r="E23" t="s">
        <v>203</v>
      </c>
      <c r="K23" t="s">
        <v>34</v>
      </c>
    </row>
    <row r="24" spans="1:20" x14ac:dyDescent="0.25">
      <c r="A24" t="s">
        <v>0</v>
      </c>
      <c r="D24" s="1"/>
    </row>
    <row r="25" spans="1:20" x14ac:dyDescent="0.25">
      <c r="A25" t="s">
        <v>0</v>
      </c>
      <c r="E25" t="s">
        <v>46</v>
      </c>
      <c r="F25" s="1"/>
      <c r="G25" s="15" t="s">
        <v>45</v>
      </c>
      <c r="I25" s="159"/>
      <c r="J25" s="176"/>
      <c r="K25" s="159"/>
      <c r="L25" s="159"/>
    </row>
    <row r="26" spans="1:20" x14ac:dyDescent="0.25">
      <c r="A26" t="s">
        <v>0</v>
      </c>
      <c r="B26" s="1"/>
      <c r="C26" s="1"/>
      <c r="E26" s="2" t="s">
        <v>36</v>
      </c>
      <c r="F26" s="16" t="s">
        <v>38</v>
      </c>
      <c r="G26" s="2" t="s">
        <v>41</v>
      </c>
      <c r="H26" s="16" t="s">
        <v>43</v>
      </c>
      <c r="I26" s="159"/>
      <c r="J26" s="176"/>
      <c r="K26" s="160"/>
      <c r="L26" s="159"/>
    </row>
    <row r="27" spans="1:20" x14ac:dyDescent="0.25">
      <c r="A27" t="s">
        <v>0</v>
      </c>
      <c r="B27" s="1"/>
      <c r="C27" s="1"/>
      <c r="E27" s="2" t="s">
        <v>37</v>
      </c>
      <c r="F27" s="16" t="s">
        <v>39</v>
      </c>
      <c r="G27" s="2" t="s">
        <v>42</v>
      </c>
      <c r="H27" s="16" t="s">
        <v>44</v>
      </c>
      <c r="I27" s="159"/>
      <c r="J27" s="176"/>
      <c r="K27" s="160"/>
      <c r="L27" s="159"/>
    </row>
    <row r="28" spans="1:20" x14ac:dyDescent="0.25">
      <c r="A28" t="s">
        <v>0</v>
      </c>
      <c r="B28" s="1"/>
      <c r="C28" s="1"/>
      <c r="D28" s="18"/>
      <c r="E28" s="3" t="s">
        <v>33</v>
      </c>
      <c r="F28" s="17" t="s">
        <v>47</v>
      </c>
      <c r="G28" s="3" t="s">
        <v>47</v>
      </c>
      <c r="H28" s="17" t="s">
        <v>40</v>
      </c>
      <c r="I28" s="159"/>
      <c r="J28" s="177"/>
      <c r="K28" s="160"/>
      <c r="L28" s="159"/>
    </row>
    <row r="29" spans="1:20" x14ac:dyDescent="0.25">
      <c r="B29" t="s">
        <v>545</v>
      </c>
      <c r="E29" s="2"/>
      <c r="F29" s="16"/>
      <c r="G29" s="83"/>
      <c r="H29" s="16"/>
      <c r="I29" s="159"/>
      <c r="J29" s="176"/>
      <c r="K29" s="159"/>
      <c r="L29" s="159"/>
    </row>
    <row r="30" spans="1:20" x14ac:dyDescent="0.25">
      <c r="C30" s="4" t="s">
        <v>648</v>
      </c>
      <c r="D30" s="173" t="s">
        <v>48</v>
      </c>
      <c r="E30" s="20" t="s">
        <v>49</v>
      </c>
      <c r="F30" s="21" t="s">
        <v>39</v>
      </c>
      <c r="G30" s="21" t="s">
        <v>42</v>
      </c>
      <c r="H30" s="21" t="s">
        <v>44</v>
      </c>
      <c r="I30" s="160"/>
      <c r="J30" s="176"/>
      <c r="K30" s="160"/>
      <c r="L30" s="160"/>
      <c r="M30" s="90"/>
      <c r="N30" s="90"/>
      <c r="O30" s="90"/>
      <c r="P30" s="22"/>
      <c r="Q30" s="22"/>
      <c r="R30" s="22"/>
      <c r="S30" s="22"/>
      <c r="T30" s="22"/>
    </row>
    <row r="31" spans="1:20" ht="15.75" x14ac:dyDescent="0.25">
      <c r="C31" s="1">
        <v>2220</v>
      </c>
      <c r="D31" s="1">
        <v>1</v>
      </c>
      <c r="E31" s="81">
        <v>30.7</v>
      </c>
      <c r="F31" s="23" t="s">
        <v>654</v>
      </c>
      <c r="G31" s="84" t="s">
        <v>655</v>
      </c>
      <c r="H31" s="23" t="s">
        <v>656</v>
      </c>
      <c r="I31" s="165" t="s">
        <v>0</v>
      </c>
      <c r="J31" s="179" t="s">
        <v>652</v>
      </c>
      <c r="K31" s="174"/>
      <c r="L31" s="160"/>
      <c r="M31" s="1"/>
      <c r="N31" s="1"/>
      <c r="O31" s="91"/>
      <c r="P31" s="1"/>
      <c r="Q31" s="1"/>
      <c r="R31" s="1"/>
    </row>
    <row r="32" spans="1:20" ht="15.75" x14ac:dyDescent="0.25">
      <c r="C32" s="61">
        <f>C31</f>
        <v>2220</v>
      </c>
      <c r="D32" s="1">
        <v>2</v>
      </c>
      <c r="E32" s="82">
        <v>28.9</v>
      </c>
      <c r="F32" s="23" t="s">
        <v>657</v>
      </c>
      <c r="G32" s="84" t="s">
        <v>655</v>
      </c>
      <c r="H32" s="23" t="s">
        <v>410</v>
      </c>
      <c r="I32" s="165" t="s">
        <v>0</v>
      </c>
      <c r="J32" s="178"/>
      <c r="K32" s="174"/>
      <c r="L32" s="160"/>
      <c r="M32" s="1"/>
      <c r="N32" s="1"/>
      <c r="O32" s="91"/>
      <c r="P32" s="1"/>
      <c r="Q32" s="1"/>
      <c r="R32" s="1"/>
      <c r="S32" s="24"/>
      <c r="T32" s="24"/>
    </row>
    <row r="33" spans="3:20" ht="15.75" x14ac:dyDescent="0.25">
      <c r="C33" s="61">
        <f t="shared" ref="C33:C62" si="0">C32</f>
        <v>2220</v>
      </c>
      <c r="D33" s="1">
        <v>3</v>
      </c>
      <c r="E33" s="82">
        <v>36.5</v>
      </c>
      <c r="F33" s="23" t="s">
        <v>658</v>
      </c>
      <c r="G33" s="84" t="s">
        <v>659</v>
      </c>
      <c r="H33" s="23" t="s">
        <v>412</v>
      </c>
      <c r="I33" s="165" t="s">
        <v>0</v>
      </c>
      <c r="J33" s="178"/>
      <c r="K33" s="174"/>
      <c r="L33" s="160"/>
      <c r="M33" s="1"/>
      <c r="N33" s="1"/>
      <c r="O33" s="91"/>
      <c r="P33" s="1"/>
      <c r="Q33" s="1"/>
      <c r="R33" s="1"/>
      <c r="S33" s="24"/>
      <c r="T33" s="24"/>
    </row>
    <row r="34" spans="3:20" ht="15.75" x14ac:dyDescent="0.25">
      <c r="C34" s="61">
        <f t="shared" si="0"/>
        <v>2220</v>
      </c>
      <c r="D34" s="1">
        <v>4</v>
      </c>
      <c r="E34" s="82">
        <v>35.200000000000003</v>
      </c>
      <c r="F34" s="23" t="s">
        <v>660</v>
      </c>
      <c r="G34" s="84" t="s">
        <v>655</v>
      </c>
      <c r="H34" s="23" t="s">
        <v>661</v>
      </c>
      <c r="I34" s="165" t="s">
        <v>0</v>
      </c>
      <c r="J34" s="178"/>
      <c r="K34" s="174"/>
      <c r="L34" s="160"/>
      <c r="M34" s="1"/>
      <c r="N34" s="1"/>
      <c r="O34" s="91"/>
      <c r="P34" s="1"/>
      <c r="Q34" s="1"/>
      <c r="R34" s="1"/>
      <c r="S34" s="24"/>
      <c r="T34" s="24"/>
    </row>
    <row r="35" spans="3:20" ht="15.75" x14ac:dyDescent="0.25">
      <c r="C35" s="61">
        <f t="shared" si="0"/>
        <v>2220</v>
      </c>
      <c r="D35" s="1">
        <v>5</v>
      </c>
      <c r="E35" s="82">
        <v>33.299999999999997</v>
      </c>
      <c r="F35" s="23" t="s">
        <v>662</v>
      </c>
      <c r="G35" s="84" t="s">
        <v>663</v>
      </c>
      <c r="H35" s="23" t="s">
        <v>664</v>
      </c>
      <c r="I35" s="165" t="s">
        <v>0</v>
      </c>
      <c r="J35" s="178"/>
      <c r="K35" s="174"/>
      <c r="L35" s="160"/>
      <c r="M35" s="1"/>
      <c r="N35" s="1"/>
      <c r="O35" s="91"/>
      <c r="P35" s="1"/>
      <c r="Q35" s="1"/>
      <c r="R35" s="1"/>
      <c r="S35" s="24"/>
      <c r="T35" s="24"/>
    </row>
    <row r="36" spans="3:20" ht="15.75" x14ac:dyDescent="0.25">
      <c r="C36" s="61">
        <f t="shared" si="0"/>
        <v>2220</v>
      </c>
      <c r="D36" s="1">
        <v>6</v>
      </c>
      <c r="E36" s="82">
        <v>41.5</v>
      </c>
      <c r="F36" s="23" t="s">
        <v>663</v>
      </c>
      <c r="G36" s="84" t="s">
        <v>665</v>
      </c>
      <c r="H36" s="23" t="s">
        <v>666</v>
      </c>
      <c r="I36" s="165" t="s">
        <v>0</v>
      </c>
      <c r="J36" s="178"/>
      <c r="K36" s="174"/>
      <c r="L36" s="160"/>
      <c r="M36" s="1"/>
      <c r="N36" s="1"/>
      <c r="O36" s="91"/>
      <c r="P36" s="1"/>
      <c r="Q36" s="1"/>
      <c r="R36" s="1"/>
      <c r="S36" s="24"/>
      <c r="T36" s="24"/>
    </row>
    <row r="37" spans="3:20" ht="15.75" x14ac:dyDescent="0.25">
      <c r="C37" s="61">
        <f t="shared" si="0"/>
        <v>2220</v>
      </c>
      <c r="D37" s="1">
        <v>7</v>
      </c>
      <c r="E37" s="82">
        <v>45</v>
      </c>
      <c r="F37" s="23" t="s">
        <v>409</v>
      </c>
      <c r="G37" s="84" t="s">
        <v>665</v>
      </c>
      <c r="H37" s="23" t="s">
        <v>667</v>
      </c>
      <c r="I37" s="165" t="s">
        <v>0</v>
      </c>
      <c r="J37" s="178"/>
      <c r="K37" s="174"/>
      <c r="L37" s="160"/>
      <c r="M37" s="1"/>
      <c r="N37" s="1"/>
      <c r="O37" s="91"/>
      <c r="P37" s="1"/>
      <c r="Q37" s="1"/>
      <c r="R37" s="1"/>
      <c r="S37" s="24"/>
      <c r="T37" s="24"/>
    </row>
    <row r="38" spans="3:20" ht="15.75" x14ac:dyDescent="0.25">
      <c r="C38" s="61">
        <f t="shared" si="0"/>
        <v>2220</v>
      </c>
      <c r="D38" s="1">
        <v>8</v>
      </c>
      <c r="E38" s="82">
        <v>39.700000000000003</v>
      </c>
      <c r="F38" s="23" t="s">
        <v>668</v>
      </c>
      <c r="G38" s="84" t="s">
        <v>663</v>
      </c>
      <c r="H38" s="23" t="s">
        <v>666</v>
      </c>
      <c r="I38" s="165" t="s">
        <v>0</v>
      </c>
      <c r="J38" s="178"/>
      <c r="K38" s="174"/>
      <c r="L38" s="160"/>
      <c r="M38" s="1"/>
      <c r="N38" s="1"/>
      <c r="O38" s="91"/>
      <c r="P38" s="1"/>
      <c r="Q38" s="1"/>
      <c r="R38" s="1"/>
      <c r="S38" s="24"/>
      <c r="T38" s="24"/>
    </row>
    <row r="39" spans="3:20" ht="15.75" x14ac:dyDescent="0.25">
      <c r="C39" s="61">
        <f t="shared" si="0"/>
        <v>2220</v>
      </c>
      <c r="D39" s="1">
        <v>9</v>
      </c>
      <c r="E39" s="82">
        <v>38.799999999999997</v>
      </c>
      <c r="F39" s="23" t="s">
        <v>669</v>
      </c>
      <c r="G39" s="84" t="s">
        <v>663</v>
      </c>
      <c r="H39" s="23" t="s">
        <v>666</v>
      </c>
      <c r="I39" s="165" t="s">
        <v>0</v>
      </c>
      <c r="J39" s="176"/>
      <c r="K39" s="160"/>
      <c r="L39" s="160"/>
      <c r="M39" s="1"/>
      <c r="N39" s="1"/>
      <c r="O39" s="91"/>
      <c r="P39" s="1"/>
      <c r="Q39" s="1"/>
      <c r="R39" s="1"/>
      <c r="S39" s="24"/>
      <c r="T39" s="24"/>
    </row>
    <row r="40" spans="3:20" ht="15.75" x14ac:dyDescent="0.25">
      <c r="C40" s="61">
        <f t="shared" si="0"/>
        <v>2220</v>
      </c>
      <c r="D40" s="1">
        <v>10</v>
      </c>
      <c r="E40" s="82">
        <v>36.5</v>
      </c>
      <c r="F40" s="23" t="s">
        <v>668</v>
      </c>
      <c r="G40" s="84" t="s">
        <v>663</v>
      </c>
      <c r="H40" s="23" t="s">
        <v>670</v>
      </c>
      <c r="I40" s="165" t="s">
        <v>0</v>
      </c>
      <c r="J40" s="176"/>
      <c r="K40" s="160"/>
      <c r="L40" s="160"/>
      <c r="M40" s="1"/>
      <c r="N40" s="1"/>
      <c r="O40" s="91"/>
      <c r="P40" s="1"/>
      <c r="Q40" s="1"/>
      <c r="R40" s="1"/>
      <c r="S40" s="24"/>
      <c r="T40" s="24"/>
    </row>
    <row r="41" spans="3:20" ht="15.75" x14ac:dyDescent="0.25">
      <c r="C41" s="61">
        <f t="shared" si="0"/>
        <v>2220</v>
      </c>
      <c r="D41" s="1">
        <v>11</v>
      </c>
      <c r="E41" s="82">
        <v>30</v>
      </c>
      <c r="F41" s="23" t="s">
        <v>671</v>
      </c>
      <c r="G41" s="84" t="s">
        <v>672</v>
      </c>
      <c r="H41" s="23" t="s">
        <v>673</v>
      </c>
      <c r="I41" s="165" t="s">
        <v>0</v>
      </c>
      <c r="J41" s="176"/>
      <c r="K41" s="160"/>
      <c r="L41" s="160"/>
      <c r="M41" s="1"/>
      <c r="N41" s="1"/>
      <c r="O41" s="91"/>
      <c r="P41" s="1"/>
      <c r="Q41" s="1"/>
      <c r="R41" s="1"/>
      <c r="S41" s="24"/>
      <c r="T41" s="24"/>
    </row>
    <row r="42" spans="3:20" ht="15.75" x14ac:dyDescent="0.25">
      <c r="C42" s="61">
        <f t="shared" si="0"/>
        <v>2220</v>
      </c>
      <c r="D42" s="1">
        <v>12</v>
      </c>
      <c r="E42" s="82">
        <v>30.9</v>
      </c>
      <c r="F42" s="23" t="s">
        <v>658</v>
      </c>
      <c r="G42" s="84" t="s">
        <v>672</v>
      </c>
      <c r="H42" s="23" t="s">
        <v>673</v>
      </c>
      <c r="I42" s="165" t="s">
        <v>0</v>
      </c>
      <c r="J42" s="176"/>
      <c r="K42" s="160"/>
      <c r="L42" s="160"/>
      <c r="M42" s="1"/>
      <c r="N42" s="1"/>
      <c r="O42" s="91"/>
      <c r="P42" s="1"/>
      <c r="Q42" s="1"/>
      <c r="R42" s="1"/>
      <c r="S42" s="24"/>
      <c r="T42" s="24"/>
    </row>
    <row r="43" spans="3:20" ht="15.75" x14ac:dyDescent="0.25">
      <c r="C43" s="61">
        <f t="shared" si="0"/>
        <v>2220</v>
      </c>
      <c r="D43" s="1">
        <v>13</v>
      </c>
      <c r="E43" s="82">
        <v>31.8</v>
      </c>
      <c r="F43" s="23" t="s">
        <v>674</v>
      </c>
      <c r="G43" s="84" t="s">
        <v>395</v>
      </c>
      <c r="H43" s="23" t="s">
        <v>675</v>
      </c>
      <c r="I43" s="165" t="s">
        <v>0</v>
      </c>
      <c r="J43" s="176"/>
      <c r="K43" s="160"/>
      <c r="L43" s="160"/>
      <c r="M43" s="1"/>
      <c r="N43" s="1"/>
      <c r="O43" s="91"/>
      <c r="P43" s="1"/>
      <c r="Q43" s="1"/>
      <c r="R43" s="1"/>
      <c r="S43" s="24"/>
      <c r="T43" s="24"/>
    </row>
    <row r="44" spans="3:20" ht="15.75" x14ac:dyDescent="0.25">
      <c r="C44" s="61">
        <f t="shared" si="0"/>
        <v>2220</v>
      </c>
      <c r="D44" s="1">
        <v>14</v>
      </c>
      <c r="E44" s="82">
        <v>25.2</v>
      </c>
      <c r="F44" s="23" t="s">
        <v>676</v>
      </c>
      <c r="G44" s="84" t="s">
        <v>395</v>
      </c>
      <c r="H44" s="23" t="s">
        <v>420</v>
      </c>
      <c r="I44" s="165" t="s">
        <v>0</v>
      </c>
      <c r="J44" s="176"/>
      <c r="K44" s="160"/>
      <c r="L44" s="160"/>
      <c r="M44" s="1"/>
      <c r="N44" s="1"/>
      <c r="O44" s="91"/>
      <c r="P44" s="1"/>
      <c r="Q44" s="1"/>
      <c r="R44" s="1"/>
      <c r="S44" s="24"/>
      <c r="T44" s="24"/>
    </row>
    <row r="45" spans="3:20" ht="15.75" x14ac:dyDescent="0.25">
      <c r="C45" s="61">
        <f t="shared" si="0"/>
        <v>2220</v>
      </c>
      <c r="D45" s="1">
        <v>15</v>
      </c>
      <c r="E45" s="82">
        <v>41.7</v>
      </c>
      <c r="F45" s="23" t="s">
        <v>677</v>
      </c>
      <c r="G45" s="84" t="s">
        <v>678</v>
      </c>
      <c r="H45" s="23" t="s">
        <v>666</v>
      </c>
      <c r="I45" s="165" t="s">
        <v>0</v>
      </c>
      <c r="J45" s="176"/>
      <c r="K45" s="160"/>
      <c r="L45" s="160"/>
      <c r="M45" s="1"/>
      <c r="N45" s="1"/>
      <c r="O45" s="91"/>
      <c r="P45" s="1"/>
      <c r="Q45" s="1"/>
      <c r="R45" s="1"/>
      <c r="S45" s="24"/>
      <c r="T45" s="24"/>
    </row>
    <row r="46" spans="3:20" ht="15.75" x14ac:dyDescent="0.25">
      <c r="C46" s="61">
        <f t="shared" si="0"/>
        <v>2220</v>
      </c>
      <c r="D46" s="1">
        <v>16</v>
      </c>
      <c r="E46" s="82">
        <v>21.2</v>
      </c>
      <c r="F46" s="23" t="s">
        <v>405</v>
      </c>
      <c r="G46" s="84" t="s">
        <v>679</v>
      </c>
      <c r="H46" s="23" t="s">
        <v>420</v>
      </c>
      <c r="I46" s="165" t="s">
        <v>0</v>
      </c>
      <c r="J46" s="178"/>
      <c r="K46" s="174"/>
      <c r="L46" s="160"/>
      <c r="M46" s="1"/>
      <c r="N46" s="1"/>
      <c r="O46" s="91"/>
      <c r="P46" s="1"/>
      <c r="Q46" s="1"/>
      <c r="R46" s="1"/>
    </row>
    <row r="47" spans="3:20" ht="15.75" x14ac:dyDescent="0.25">
      <c r="C47" s="156" t="s">
        <v>353</v>
      </c>
      <c r="D47" s="156">
        <v>1</v>
      </c>
      <c r="E47" s="170">
        <v>33</v>
      </c>
      <c r="F47" s="171" t="s">
        <v>394</v>
      </c>
      <c r="G47" s="172" t="s">
        <v>407</v>
      </c>
      <c r="H47" s="171" t="s">
        <v>408</v>
      </c>
      <c r="I47" s="165" t="s">
        <v>0</v>
      </c>
      <c r="J47" s="178" t="s">
        <v>653</v>
      </c>
      <c r="K47" s="174"/>
      <c r="L47" s="160"/>
      <c r="M47" s="1"/>
      <c r="N47" s="1"/>
      <c r="O47" s="91"/>
      <c r="P47" s="1"/>
      <c r="Q47" s="1"/>
      <c r="R47" s="1"/>
    </row>
    <row r="48" spans="3:20" ht="15.75" x14ac:dyDescent="0.25">
      <c r="C48" s="61" t="str">
        <f t="shared" si="0"/>
        <v>*</v>
      </c>
      <c r="D48" s="1">
        <v>2</v>
      </c>
      <c r="E48" s="82">
        <v>29</v>
      </c>
      <c r="F48" s="23" t="s">
        <v>395</v>
      </c>
      <c r="G48" s="84" t="s">
        <v>409</v>
      </c>
      <c r="H48" s="23" t="s">
        <v>410</v>
      </c>
      <c r="I48" s="165" t="s">
        <v>0</v>
      </c>
      <c r="J48" s="178"/>
      <c r="K48" s="174"/>
      <c r="L48" s="160"/>
      <c r="M48" s="1"/>
      <c r="N48" s="1"/>
      <c r="O48" s="91"/>
      <c r="P48" s="1"/>
      <c r="Q48" s="1"/>
      <c r="R48" s="1"/>
      <c r="S48" s="24"/>
      <c r="T48" s="24"/>
    </row>
    <row r="49" spans="2:20" ht="15.75" x14ac:dyDescent="0.25">
      <c r="C49" s="61" t="str">
        <f t="shared" si="0"/>
        <v>*</v>
      </c>
      <c r="D49" s="1">
        <v>3</v>
      </c>
      <c r="E49" s="82">
        <v>37</v>
      </c>
      <c r="F49" s="23" t="s">
        <v>396</v>
      </c>
      <c r="G49" s="84" t="s">
        <v>411</v>
      </c>
      <c r="H49" s="23" t="s">
        <v>412</v>
      </c>
      <c r="I49" s="165" t="s">
        <v>0</v>
      </c>
      <c r="J49" s="178"/>
      <c r="K49" s="174"/>
      <c r="L49" s="160"/>
      <c r="M49" s="1"/>
      <c r="N49" s="1"/>
      <c r="O49" s="91"/>
      <c r="P49" s="1"/>
      <c r="Q49" s="1"/>
      <c r="R49" s="1"/>
      <c r="S49" s="24"/>
      <c r="T49" s="24"/>
    </row>
    <row r="50" spans="2:20" ht="15.75" x14ac:dyDescent="0.25">
      <c r="C50" s="61" t="str">
        <f t="shared" si="0"/>
        <v>*</v>
      </c>
      <c r="D50" s="1">
        <v>4</v>
      </c>
      <c r="E50" s="82">
        <v>36</v>
      </c>
      <c r="F50" s="23" t="s">
        <v>397</v>
      </c>
      <c r="G50" s="84" t="s">
        <v>401</v>
      </c>
      <c r="H50" s="23" t="s">
        <v>413</v>
      </c>
      <c r="I50" s="165" t="s">
        <v>0</v>
      </c>
      <c r="J50" s="178"/>
      <c r="K50" s="174"/>
      <c r="L50" s="160"/>
      <c r="M50" s="1"/>
      <c r="N50" s="1"/>
      <c r="O50" s="91"/>
      <c r="P50" s="1"/>
      <c r="Q50" s="1"/>
      <c r="R50" s="1"/>
      <c r="S50" s="24"/>
      <c r="T50" s="24"/>
    </row>
    <row r="51" spans="2:20" ht="15.75" x14ac:dyDescent="0.25">
      <c r="C51" s="61" t="str">
        <f t="shared" si="0"/>
        <v>*</v>
      </c>
      <c r="D51" s="1">
        <v>5</v>
      </c>
      <c r="E51" s="82">
        <v>33</v>
      </c>
      <c r="F51" s="23" t="s">
        <v>398</v>
      </c>
      <c r="G51" s="84" t="s">
        <v>414</v>
      </c>
      <c r="H51" s="23" t="s">
        <v>415</v>
      </c>
      <c r="I51" s="165" t="s">
        <v>0</v>
      </c>
      <c r="J51" s="178"/>
      <c r="K51" s="174"/>
      <c r="L51" s="160"/>
      <c r="M51" s="1"/>
      <c r="N51" s="1"/>
      <c r="O51" s="91"/>
      <c r="P51" s="1"/>
      <c r="Q51" s="1"/>
      <c r="R51" s="1"/>
      <c r="S51" s="24"/>
      <c r="T51" s="24"/>
    </row>
    <row r="52" spans="2:20" ht="15.75" x14ac:dyDescent="0.25">
      <c r="C52" s="61" t="str">
        <f t="shared" si="0"/>
        <v>*</v>
      </c>
      <c r="D52" s="1">
        <v>6</v>
      </c>
      <c r="E52" s="82">
        <v>39</v>
      </c>
      <c r="F52" s="23" t="s">
        <v>399</v>
      </c>
      <c r="G52" s="84" t="s">
        <v>416</v>
      </c>
      <c r="H52" s="23" t="s">
        <v>417</v>
      </c>
      <c r="I52" s="165" t="s">
        <v>0</v>
      </c>
      <c r="J52" s="178"/>
      <c r="K52" s="174"/>
      <c r="L52" s="160"/>
      <c r="M52" s="1"/>
      <c r="N52" s="1"/>
      <c r="O52" s="91"/>
      <c r="P52" s="1"/>
      <c r="Q52" s="1"/>
      <c r="R52" s="1"/>
      <c r="S52" s="24"/>
      <c r="T52" s="24"/>
    </row>
    <row r="53" spans="2:20" ht="15.75" x14ac:dyDescent="0.25">
      <c r="C53" s="61" t="str">
        <f t="shared" si="0"/>
        <v>*</v>
      </c>
      <c r="D53" s="1">
        <v>7</v>
      </c>
      <c r="E53" s="82">
        <v>44</v>
      </c>
      <c r="F53" s="23" t="s">
        <v>400</v>
      </c>
      <c r="G53" s="84" t="s">
        <v>416</v>
      </c>
      <c r="H53" s="23" t="s">
        <v>417</v>
      </c>
      <c r="I53" s="165" t="s">
        <v>0</v>
      </c>
      <c r="J53" s="178"/>
      <c r="K53" s="174"/>
      <c r="L53" s="160"/>
      <c r="M53" s="1"/>
      <c r="N53" s="1"/>
      <c r="O53" s="91"/>
      <c r="P53" s="1"/>
      <c r="Q53" s="1"/>
      <c r="R53" s="1"/>
      <c r="S53" s="24"/>
      <c r="T53" s="24"/>
    </row>
    <row r="54" spans="2:20" ht="15.75" x14ac:dyDescent="0.25">
      <c r="C54" s="61" t="str">
        <f t="shared" si="0"/>
        <v>*</v>
      </c>
      <c r="D54" s="1">
        <v>8</v>
      </c>
      <c r="E54" s="82">
        <v>37</v>
      </c>
      <c r="F54" s="23" t="s">
        <v>401</v>
      </c>
      <c r="G54" s="84" t="s">
        <v>416</v>
      </c>
      <c r="H54" s="23" t="s">
        <v>418</v>
      </c>
      <c r="I54" s="165" t="s">
        <v>0</v>
      </c>
      <c r="J54" s="178"/>
      <c r="K54" s="174"/>
      <c r="L54" s="160"/>
      <c r="M54" s="1"/>
      <c r="N54" s="1"/>
      <c r="O54" s="91"/>
      <c r="P54" s="1"/>
      <c r="Q54" s="1"/>
      <c r="R54" s="1"/>
      <c r="S54" s="24"/>
      <c r="T54" s="24"/>
    </row>
    <row r="55" spans="2:20" ht="15.75" x14ac:dyDescent="0.25">
      <c r="C55" s="61" t="str">
        <f t="shared" si="0"/>
        <v>*</v>
      </c>
      <c r="D55" s="1">
        <v>9</v>
      </c>
      <c r="E55" s="82">
        <v>36</v>
      </c>
      <c r="F55" s="23" t="s">
        <v>402</v>
      </c>
      <c r="G55" s="84" t="s">
        <v>416</v>
      </c>
      <c r="H55" s="23" t="s">
        <v>418</v>
      </c>
      <c r="I55" s="165" t="s">
        <v>0</v>
      </c>
      <c r="J55" s="176"/>
      <c r="K55" s="160"/>
      <c r="L55" s="160"/>
      <c r="M55" s="1"/>
      <c r="N55" s="1"/>
      <c r="O55" s="91"/>
      <c r="P55" s="1"/>
      <c r="Q55" s="1"/>
      <c r="R55" s="1"/>
      <c r="S55" s="24"/>
      <c r="T55" s="24"/>
    </row>
    <row r="56" spans="2:20" ht="15.75" x14ac:dyDescent="0.25">
      <c r="C56" s="61" t="str">
        <f t="shared" si="0"/>
        <v>*</v>
      </c>
      <c r="D56" s="1">
        <v>10</v>
      </c>
      <c r="E56" s="82">
        <v>35</v>
      </c>
      <c r="F56" s="23" t="s">
        <v>403</v>
      </c>
      <c r="G56" s="84" t="s">
        <v>416</v>
      </c>
      <c r="H56" s="23" t="s">
        <v>417</v>
      </c>
      <c r="I56" s="165" t="s">
        <v>0</v>
      </c>
      <c r="J56" s="176"/>
      <c r="K56" s="160"/>
      <c r="L56" s="160"/>
      <c r="M56" s="1"/>
      <c r="N56" s="1"/>
      <c r="O56" s="91"/>
      <c r="P56" s="1"/>
      <c r="Q56" s="1"/>
      <c r="R56" s="1"/>
      <c r="S56" s="24"/>
      <c r="T56" s="24"/>
    </row>
    <row r="57" spans="2:20" ht="15.75" x14ac:dyDescent="0.25">
      <c r="C57" s="61" t="str">
        <f t="shared" si="0"/>
        <v>*</v>
      </c>
      <c r="D57" s="1">
        <v>11</v>
      </c>
      <c r="E57" s="82">
        <v>21</v>
      </c>
      <c r="F57" s="23" t="s">
        <v>52</v>
      </c>
      <c r="G57" s="84" t="s">
        <v>419</v>
      </c>
      <c r="H57" s="23" t="s">
        <v>420</v>
      </c>
      <c r="I57" s="165" t="s">
        <v>0</v>
      </c>
      <c r="J57" s="176"/>
      <c r="K57" s="160"/>
      <c r="L57" s="160"/>
      <c r="M57" s="1"/>
      <c r="N57" s="1"/>
      <c r="O57" s="91"/>
      <c r="P57" s="1"/>
      <c r="Q57" s="1"/>
      <c r="R57" s="1"/>
      <c r="S57" s="24"/>
      <c r="T57" s="24"/>
    </row>
    <row r="58" spans="2:20" ht="15.75" x14ac:dyDescent="0.25">
      <c r="C58" s="61" t="str">
        <f t="shared" si="0"/>
        <v>*</v>
      </c>
      <c r="D58" s="1">
        <v>12</v>
      </c>
      <c r="E58" s="82">
        <v>37</v>
      </c>
      <c r="F58" s="23" t="s">
        <v>395</v>
      </c>
      <c r="G58" s="84" t="s">
        <v>419</v>
      </c>
      <c r="H58" s="23" t="s">
        <v>415</v>
      </c>
      <c r="I58" s="165" t="s">
        <v>0</v>
      </c>
      <c r="J58" s="176"/>
      <c r="K58" s="160"/>
      <c r="L58" s="160"/>
      <c r="M58" s="1"/>
      <c r="N58" s="1"/>
      <c r="O58" s="91"/>
      <c r="P58" s="1"/>
      <c r="Q58" s="1"/>
      <c r="R58" s="1"/>
      <c r="S58" s="24"/>
      <c r="T58" s="24"/>
    </row>
    <row r="59" spans="2:20" ht="15.75" x14ac:dyDescent="0.25">
      <c r="C59" s="61" t="str">
        <f t="shared" si="0"/>
        <v>*</v>
      </c>
      <c r="D59" s="1">
        <v>13</v>
      </c>
      <c r="E59" s="82">
        <v>30</v>
      </c>
      <c r="F59" s="23" t="s">
        <v>399</v>
      </c>
      <c r="G59" s="84" t="s">
        <v>419</v>
      </c>
      <c r="H59" s="23" t="s">
        <v>410</v>
      </c>
      <c r="I59" s="165" t="s">
        <v>0</v>
      </c>
      <c r="J59" s="176"/>
      <c r="K59" s="160"/>
      <c r="L59" s="160"/>
      <c r="M59" s="1"/>
      <c r="N59" s="1"/>
      <c r="O59" s="91"/>
      <c r="P59" s="1"/>
      <c r="Q59" s="1"/>
      <c r="R59" s="1"/>
      <c r="S59" s="24"/>
      <c r="T59" s="24"/>
    </row>
    <row r="60" spans="2:20" ht="15.75" x14ac:dyDescent="0.25">
      <c r="C60" s="61" t="str">
        <f t="shared" si="0"/>
        <v>*</v>
      </c>
      <c r="D60" s="1">
        <v>14</v>
      </c>
      <c r="E60" s="82">
        <v>24</v>
      </c>
      <c r="F60" s="23" t="s">
        <v>404</v>
      </c>
      <c r="G60" s="84" t="s">
        <v>411</v>
      </c>
      <c r="H60" s="23" t="s">
        <v>418</v>
      </c>
      <c r="I60" s="165" t="s">
        <v>0</v>
      </c>
      <c r="J60" s="176"/>
      <c r="K60" s="160"/>
      <c r="L60" s="160"/>
      <c r="M60" s="1"/>
      <c r="N60" s="1"/>
      <c r="O60" s="91"/>
      <c r="P60" s="1"/>
      <c r="Q60" s="1"/>
      <c r="R60" s="1"/>
      <c r="S60" s="24"/>
      <c r="T60" s="24"/>
    </row>
    <row r="61" spans="2:20" ht="15.75" x14ac:dyDescent="0.25">
      <c r="C61" s="61" t="str">
        <f t="shared" si="0"/>
        <v>*</v>
      </c>
      <c r="D61" s="1">
        <v>15</v>
      </c>
      <c r="E61" s="82">
        <v>34</v>
      </c>
      <c r="F61" s="23" t="s">
        <v>405</v>
      </c>
      <c r="G61" s="84" t="s">
        <v>421</v>
      </c>
      <c r="H61" s="23" t="s">
        <v>417</v>
      </c>
      <c r="I61" s="165" t="s">
        <v>0</v>
      </c>
      <c r="J61" s="176"/>
      <c r="K61" s="160"/>
      <c r="L61" s="160"/>
      <c r="M61" s="1"/>
      <c r="N61" s="1"/>
      <c r="O61" s="91"/>
      <c r="P61" s="1"/>
      <c r="Q61" s="1"/>
      <c r="R61" s="1"/>
      <c r="S61" s="24"/>
      <c r="T61" s="24"/>
    </row>
    <row r="62" spans="2:20" ht="15.75" x14ac:dyDescent="0.25">
      <c r="C62" s="61" t="str">
        <f t="shared" si="0"/>
        <v>*</v>
      </c>
      <c r="D62" s="1">
        <v>16</v>
      </c>
      <c r="E62" s="82">
        <v>24</v>
      </c>
      <c r="F62" s="23" t="s">
        <v>406</v>
      </c>
      <c r="G62" s="84" t="s">
        <v>419</v>
      </c>
      <c r="H62" s="23" t="s">
        <v>420</v>
      </c>
      <c r="I62" s="165" t="s">
        <v>0</v>
      </c>
      <c r="J62" s="178"/>
      <c r="K62" s="174"/>
      <c r="L62" s="160"/>
      <c r="M62" s="1"/>
      <c r="N62" s="1"/>
      <c r="O62" s="91"/>
      <c r="P62" s="1"/>
      <c r="Q62" s="1"/>
      <c r="R62" s="1"/>
    </row>
    <row r="63" spans="2:20" x14ac:dyDescent="0.25">
      <c r="B63" t="s">
        <v>50</v>
      </c>
      <c r="I63" s="159"/>
      <c r="J63" s="176"/>
      <c r="K63" s="159"/>
      <c r="L63" s="15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76"/>
  <sheetViews>
    <sheetView tabSelected="1" topLeftCell="C68" zoomScaleNormal="100" workbookViewId="0">
      <pane xSplit="3" ySplit="1" topLeftCell="F213" activePane="bottomRight" state="frozen"/>
      <selection activeCell="C68" sqref="C68"/>
      <selection pane="topRight" activeCell="F68" sqref="F68"/>
      <selection pane="bottomLeft" activeCell="C69" sqref="C69"/>
      <selection pane="bottomRight" activeCell="H266" sqref="H266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" customWidth="1"/>
    <col min="11" max="11" width="6.5703125" customWidth="1"/>
    <col min="12" max="12" width="8.42578125" customWidth="1"/>
    <col min="13" max="14" width="8.85546875" customWidth="1"/>
    <col min="15" max="15" width="15.42578125" customWidth="1"/>
    <col min="16" max="16" width="10.140625" bestFit="1" customWidth="1"/>
    <col min="17" max="17" width="14.85546875" customWidth="1"/>
    <col min="18" max="18" width="17.5703125" customWidth="1"/>
    <col min="19" max="21" width="10.140625" bestFit="1" customWidth="1"/>
    <col min="22" max="22" width="14.140625" bestFit="1" customWidth="1"/>
    <col min="23" max="23" width="3.28515625" customWidth="1"/>
    <col min="24" max="24" width="27.140625" customWidth="1"/>
    <col min="25" max="25" width="39.140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</row>
    <row r="3" spans="1:6" x14ac:dyDescent="0.25">
      <c r="A3" t="s">
        <v>0</v>
      </c>
      <c r="B3" t="s">
        <v>3</v>
      </c>
      <c r="E3" t="s">
        <v>743</v>
      </c>
    </row>
    <row r="4" spans="1:6" x14ac:dyDescent="0.25">
      <c r="A4" t="s">
        <v>0</v>
      </c>
    </row>
    <row r="5" spans="1:6" x14ac:dyDescent="0.25">
      <c r="A5" t="s">
        <v>0</v>
      </c>
      <c r="B5" t="s">
        <v>24</v>
      </c>
    </row>
    <row r="6" spans="1:6" x14ac:dyDescent="0.25">
      <c r="A6" t="s">
        <v>0</v>
      </c>
      <c r="D6" s="10">
        <v>1</v>
      </c>
      <c r="E6" t="s">
        <v>25</v>
      </c>
    </row>
    <row r="7" spans="1:6" x14ac:dyDescent="0.25">
      <c r="A7" t="s">
        <v>0</v>
      </c>
      <c r="F7" t="s">
        <v>26</v>
      </c>
    </row>
    <row r="8" spans="1:6" x14ac:dyDescent="0.25">
      <c r="A8" t="s">
        <v>0</v>
      </c>
      <c r="F8" t="s">
        <v>27</v>
      </c>
    </row>
    <row r="9" spans="1:6" x14ac:dyDescent="0.25">
      <c r="A9" t="s">
        <v>0</v>
      </c>
      <c r="F9" t="s">
        <v>28</v>
      </c>
    </row>
    <row r="10" spans="1:6" x14ac:dyDescent="0.25">
      <c r="A10" t="s">
        <v>0</v>
      </c>
      <c r="D10" s="14">
        <v>2</v>
      </c>
      <c r="E10" s="24" t="s">
        <v>168</v>
      </c>
    </row>
    <row r="11" spans="1:6" x14ac:dyDescent="0.25">
      <c r="A11" t="s">
        <v>0</v>
      </c>
    </row>
    <row r="12" spans="1:6" x14ac:dyDescent="0.25">
      <c r="A12" t="s">
        <v>0</v>
      </c>
    </row>
    <row r="13" spans="1:6" x14ac:dyDescent="0.25">
      <c r="A13" t="s">
        <v>0</v>
      </c>
      <c r="B13" t="s">
        <v>29</v>
      </c>
    </row>
    <row r="14" spans="1:6" x14ac:dyDescent="0.25">
      <c r="A14" t="s">
        <v>0</v>
      </c>
      <c r="D14" s="11">
        <v>0</v>
      </c>
      <c r="E14" t="s">
        <v>169</v>
      </c>
    </row>
    <row r="15" spans="1:6" x14ac:dyDescent="0.25">
      <c r="A15" t="s">
        <v>0</v>
      </c>
    </row>
    <row r="16" spans="1:6" x14ac:dyDescent="0.25">
      <c r="A16" t="s">
        <v>0</v>
      </c>
      <c r="B16" t="s">
        <v>4</v>
      </c>
      <c r="E16" t="s">
        <v>5</v>
      </c>
    </row>
    <row r="17" spans="1:5" x14ac:dyDescent="0.25">
      <c r="A17" t="s">
        <v>0</v>
      </c>
      <c r="E17" t="s">
        <v>135</v>
      </c>
    </row>
    <row r="18" spans="1:5" x14ac:dyDescent="0.25">
      <c r="A18" t="s">
        <v>0</v>
      </c>
      <c r="E18" t="s">
        <v>153</v>
      </c>
    </row>
    <row r="19" spans="1:5" x14ac:dyDescent="0.25">
      <c r="A19" t="s">
        <v>0</v>
      </c>
      <c r="E19" t="s">
        <v>172</v>
      </c>
    </row>
    <row r="20" spans="1:5" x14ac:dyDescent="0.25">
      <c r="A20" t="s">
        <v>0</v>
      </c>
      <c r="E20" t="s">
        <v>220</v>
      </c>
    </row>
    <row r="21" spans="1:5" x14ac:dyDescent="0.25">
      <c r="A21" t="s">
        <v>0</v>
      </c>
      <c r="E21" t="s">
        <v>223</v>
      </c>
    </row>
    <row r="22" spans="1:5" x14ac:dyDescent="0.25">
      <c r="A22" t="s">
        <v>0</v>
      </c>
      <c r="E22" t="s">
        <v>224</v>
      </c>
    </row>
    <row r="23" spans="1:5" x14ac:dyDescent="0.25">
      <c r="A23" t="s">
        <v>0</v>
      </c>
      <c r="E23" t="s">
        <v>242</v>
      </c>
    </row>
    <row r="24" spans="1:5" x14ac:dyDescent="0.25">
      <c r="A24" t="s">
        <v>0</v>
      </c>
      <c r="E24" t="s">
        <v>248</v>
      </c>
    </row>
    <row r="25" spans="1:5" x14ac:dyDescent="0.25">
      <c r="A25" t="s">
        <v>0</v>
      </c>
      <c r="E25" t="s">
        <v>254</v>
      </c>
    </row>
    <row r="26" spans="1:5" x14ac:dyDescent="0.25">
      <c r="A26" t="s">
        <v>0</v>
      </c>
      <c r="E26" t="s">
        <v>370</v>
      </c>
    </row>
    <row r="27" spans="1:5" x14ac:dyDescent="0.25">
      <c r="A27" t="s">
        <v>0</v>
      </c>
      <c r="E27" t="s">
        <v>436</v>
      </c>
    </row>
    <row r="28" spans="1:5" x14ac:dyDescent="0.25">
      <c r="A28" t="s">
        <v>0</v>
      </c>
      <c r="E28" t="s">
        <v>513</v>
      </c>
    </row>
    <row r="29" spans="1:5" x14ac:dyDescent="0.25">
      <c r="A29" t="s">
        <v>0</v>
      </c>
      <c r="E29" t="s">
        <v>517</v>
      </c>
    </row>
    <row r="30" spans="1:5" x14ac:dyDescent="0.25">
      <c r="A30" t="s">
        <v>0</v>
      </c>
      <c r="E30" t="s">
        <v>542</v>
      </c>
    </row>
    <row r="31" spans="1:5" x14ac:dyDescent="0.25">
      <c r="A31" t="s">
        <v>0</v>
      </c>
      <c r="E31" t="s">
        <v>552</v>
      </c>
    </row>
    <row r="32" spans="1:5" x14ac:dyDescent="0.25">
      <c r="A32" t="s">
        <v>0</v>
      </c>
      <c r="E32" t="s">
        <v>557</v>
      </c>
    </row>
    <row r="33" spans="1:9" x14ac:dyDescent="0.25">
      <c r="A33" t="s">
        <v>0</v>
      </c>
      <c r="E33" t="s">
        <v>645</v>
      </c>
    </row>
    <row r="34" spans="1:9" x14ac:dyDescent="0.25">
      <c r="A34" t="s">
        <v>0</v>
      </c>
      <c r="E34" t="s">
        <v>686</v>
      </c>
    </row>
    <row r="35" spans="1:9" x14ac:dyDescent="0.25">
      <c r="A35" t="s">
        <v>0</v>
      </c>
      <c r="E35" t="s">
        <v>688</v>
      </c>
    </row>
    <row r="36" spans="1:9" x14ac:dyDescent="0.25">
      <c r="A36" t="s">
        <v>0</v>
      </c>
      <c r="E36" t="s">
        <v>724</v>
      </c>
    </row>
    <row r="37" spans="1:9" x14ac:dyDescent="0.25">
      <c r="A37" t="s">
        <v>0</v>
      </c>
      <c r="E37" t="s">
        <v>733</v>
      </c>
    </row>
    <row r="38" spans="1:9" x14ac:dyDescent="0.25">
      <c r="A38" t="s">
        <v>0</v>
      </c>
      <c r="E38" t="s">
        <v>744</v>
      </c>
    </row>
    <row r="39" spans="1:9" x14ac:dyDescent="0.25">
      <c r="A39" t="s">
        <v>0</v>
      </c>
    </row>
    <row r="40" spans="1:9" x14ac:dyDescent="0.25">
      <c r="A40" t="s">
        <v>0</v>
      </c>
      <c r="B40" t="s">
        <v>6</v>
      </c>
    </row>
    <row r="41" spans="1:9" x14ac:dyDescent="0.25">
      <c r="A41" t="s">
        <v>0</v>
      </c>
      <c r="D41" s="1">
        <v>1</v>
      </c>
      <c r="E41" t="s">
        <v>437</v>
      </c>
    </row>
    <row r="42" spans="1:9" x14ac:dyDescent="0.25">
      <c r="A42" t="s">
        <v>0</v>
      </c>
      <c r="D42" s="1">
        <v>2</v>
      </c>
      <c r="E42" t="s">
        <v>162</v>
      </c>
      <c r="G42" s="1">
        <v>2014</v>
      </c>
      <c r="H42" s="1"/>
      <c r="I42" t="s">
        <v>163</v>
      </c>
    </row>
    <row r="43" spans="1:9" x14ac:dyDescent="0.25">
      <c r="A43" t="s">
        <v>0</v>
      </c>
      <c r="D43" s="1"/>
      <c r="G43" s="1">
        <v>2015</v>
      </c>
      <c r="H43" s="1"/>
      <c r="I43" t="s">
        <v>164</v>
      </c>
    </row>
    <row r="44" spans="1:9" x14ac:dyDescent="0.25">
      <c r="A44" t="s">
        <v>0</v>
      </c>
      <c r="D44" s="1">
        <v>3</v>
      </c>
      <c r="E44" t="s">
        <v>165</v>
      </c>
    </row>
    <row r="45" spans="1:9" x14ac:dyDescent="0.25">
      <c r="A45" t="s">
        <v>0</v>
      </c>
      <c r="D45" s="1"/>
    </row>
    <row r="46" spans="1:9" x14ac:dyDescent="0.25">
      <c r="A46" t="s">
        <v>0</v>
      </c>
      <c r="B46" t="s">
        <v>7</v>
      </c>
      <c r="D46" s="1"/>
    </row>
    <row r="47" spans="1:9" x14ac:dyDescent="0.25">
      <c r="A47" t="s">
        <v>0</v>
      </c>
      <c r="D47" s="1">
        <v>1</v>
      </c>
      <c r="E47" t="s">
        <v>166</v>
      </c>
    </row>
    <row r="48" spans="1:9" x14ac:dyDescent="0.25">
      <c r="A48" t="s">
        <v>0</v>
      </c>
      <c r="D48" s="1">
        <v>2</v>
      </c>
      <c r="E48" t="s">
        <v>167</v>
      </c>
    </row>
    <row r="49" spans="1:5" x14ac:dyDescent="0.25">
      <c r="A49" t="s">
        <v>0</v>
      </c>
      <c r="D49" s="1">
        <v>3</v>
      </c>
      <c r="E49" t="s">
        <v>689</v>
      </c>
    </row>
    <row r="50" spans="1:5" x14ac:dyDescent="0.25">
      <c r="A50" t="s">
        <v>0</v>
      </c>
      <c r="D50" s="1">
        <v>4</v>
      </c>
      <c r="E50" t="s">
        <v>158</v>
      </c>
    </row>
    <row r="51" spans="1:5" x14ac:dyDescent="0.25">
      <c r="A51" t="s">
        <v>0</v>
      </c>
      <c r="D51" s="1">
        <v>5</v>
      </c>
      <c r="E51" t="s">
        <v>159</v>
      </c>
    </row>
    <row r="52" spans="1:5" x14ac:dyDescent="0.25">
      <c r="A52" t="s">
        <v>0</v>
      </c>
      <c r="D52" s="1">
        <v>6</v>
      </c>
      <c r="E52" t="s">
        <v>171</v>
      </c>
    </row>
    <row r="53" spans="1:5" x14ac:dyDescent="0.25">
      <c r="A53" t="s">
        <v>0</v>
      </c>
      <c r="D53" s="1">
        <v>7</v>
      </c>
      <c r="E53" t="s">
        <v>160</v>
      </c>
    </row>
    <row r="54" spans="1:5" x14ac:dyDescent="0.25">
      <c r="A54" t="s">
        <v>0</v>
      </c>
      <c r="D54" s="1">
        <v>8</v>
      </c>
      <c r="E54" t="s">
        <v>161</v>
      </c>
    </row>
    <row r="55" spans="1:5" x14ac:dyDescent="0.25">
      <c r="A55" t="s">
        <v>0</v>
      </c>
      <c r="D55" s="1">
        <v>9</v>
      </c>
      <c r="E55" t="s">
        <v>365</v>
      </c>
    </row>
    <row r="56" spans="1:5" x14ac:dyDescent="0.25">
      <c r="A56" t="s">
        <v>0</v>
      </c>
      <c r="D56" s="1">
        <v>10</v>
      </c>
      <c r="E56" t="s">
        <v>222</v>
      </c>
    </row>
    <row r="57" spans="1:5" x14ac:dyDescent="0.25">
      <c r="A57" t="s">
        <v>0</v>
      </c>
      <c r="D57" s="1">
        <v>11</v>
      </c>
      <c r="E57" t="s">
        <v>362</v>
      </c>
    </row>
    <row r="58" spans="1:5" x14ac:dyDescent="0.25">
      <c r="A58" t="s">
        <v>0</v>
      </c>
      <c r="D58" s="1">
        <v>12</v>
      </c>
      <c r="E58" t="s">
        <v>228</v>
      </c>
    </row>
    <row r="59" spans="1:5" x14ac:dyDescent="0.25">
      <c r="A59" t="s">
        <v>0</v>
      </c>
      <c r="D59" s="1">
        <v>13</v>
      </c>
      <c r="E59" t="s">
        <v>229</v>
      </c>
    </row>
    <row r="60" spans="1:5" x14ac:dyDescent="0.25">
      <c r="A60" t="s">
        <v>0</v>
      </c>
      <c r="D60" s="1">
        <v>14</v>
      </c>
      <c r="E60" t="s">
        <v>252</v>
      </c>
    </row>
    <row r="61" spans="1:5" x14ac:dyDescent="0.25">
      <c r="A61" t="s">
        <v>0</v>
      </c>
      <c r="D61" s="1">
        <v>15</v>
      </c>
      <c r="E61" t="s">
        <v>253</v>
      </c>
    </row>
    <row r="62" spans="1:5" x14ac:dyDescent="0.25">
      <c r="A62" t="s">
        <v>0</v>
      </c>
      <c r="D62" s="1">
        <v>16</v>
      </c>
      <c r="E62" t="s">
        <v>692</v>
      </c>
    </row>
    <row r="63" spans="1:5" x14ac:dyDescent="0.25">
      <c r="A63" t="s">
        <v>0</v>
      </c>
      <c r="D63" s="1">
        <v>17</v>
      </c>
      <c r="E63" t="s">
        <v>685</v>
      </c>
    </row>
    <row r="64" spans="1:5" x14ac:dyDescent="0.25">
      <c r="A64" t="s">
        <v>0</v>
      </c>
      <c r="D64" s="1"/>
    </row>
    <row r="65" spans="1:26" x14ac:dyDescent="0.25">
      <c r="A65" t="s">
        <v>0</v>
      </c>
      <c r="D65" s="1"/>
      <c r="F65" s="6">
        <v>1</v>
      </c>
      <c r="G65" s="6">
        <f>F65+1</f>
        <v>2</v>
      </c>
      <c r="H65" s="6">
        <f>G65+1</f>
        <v>3</v>
      </c>
      <c r="I65" s="6">
        <f>H65+1</f>
        <v>4</v>
      </c>
      <c r="J65" s="6">
        <f t="shared" ref="J65" si="0">I65+1</f>
        <v>5</v>
      </c>
      <c r="K65" s="6">
        <f t="shared" ref="K65" si="1">J65+1</f>
        <v>6</v>
      </c>
      <c r="L65" s="6">
        <f t="shared" ref="L65" si="2">K65+1</f>
        <v>7</v>
      </c>
      <c r="M65" s="6">
        <f t="shared" ref="M65" si="3">L65+1</f>
        <v>8</v>
      </c>
      <c r="N65" s="6">
        <f t="shared" ref="N65" si="4">M65+1</f>
        <v>9</v>
      </c>
      <c r="O65" s="6">
        <f t="shared" ref="O65" si="5">N65+1</f>
        <v>10</v>
      </c>
      <c r="P65" s="6">
        <f t="shared" ref="P65" si="6">O65+1</f>
        <v>11</v>
      </c>
      <c r="Q65" s="6">
        <f t="shared" ref="Q65" si="7">P65+1</f>
        <v>12</v>
      </c>
      <c r="R65" s="6">
        <f t="shared" ref="R65:V65" si="8">Q65+1</f>
        <v>13</v>
      </c>
      <c r="S65" s="6">
        <f t="shared" si="8"/>
        <v>14</v>
      </c>
      <c r="T65" s="6">
        <f t="shared" si="8"/>
        <v>15</v>
      </c>
      <c r="U65" s="6">
        <f t="shared" si="8"/>
        <v>16</v>
      </c>
      <c r="V65" s="6">
        <f t="shared" si="8"/>
        <v>17</v>
      </c>
    </row>
    <row r="66" spans="1:26" x14ac:dyDescent="0.25">
      <c r="A66" t="s">
        <v>0</v>
      </c>
      <c r="F66" s="16" t="s">
        <v>23</v>
      </c>
      <c r="G66" s="1" t="s">
        <v>22</v>
      </c>
      <c r="H66" s="1" t="s">
        <v>22</v>
      </c>
    </row>
    <row r="67" spans="1:26" x14ac:dyDescent="0.25">
      <c r="B67" s="27" t="s">
        <v>550</v>
      </c>
      <c r="C67" s="150"/>
      <c r="E67" s="2"/>
      <c r="F67" s="16"/>
      <c r="G67" s="1"/>
      <c r="H67" s="1"/>
      <c r="I67" s="1"/>
      <c r="S67" s="1"/>
      <c r="T67" s="1"/>
      <c r="U67" s="1"/>
      <c r="V67" s="1"/>
    </row>
    <row r="68" spans="1:26" x14ac:dyDescent="0.25">
      <c r="C68" s="4" t="s">
        <v>433</v>
      </c>
      <c r="D68" s="4" t="s">
        <v>139</v>
      </c>
      <c r="E68" s="56" t="s">
        <v>140</v>
      </c>
      <c r="F68" s="16" t="s">
        <v>10</v>
      </c>
      <c r="G68" s="4" t="s">
        <v>11</v>
      </c>
      <c r="H68" s="4" t="s">
        <v>690</v>
      </c>
      <c r="I68" s="17" t="s">
        <v>151</v>
      </c>
      <c r="J68" s="4" t="s">
        <v>152</v>
      </c>
      <c r="K68" s="4" t="s">
        <v>170</v>
      </c>
      <c r="L68" s="4" t="s">
        <v>149</v>
      </c>
      <c r="M68" s="4" t="s">
        <v>150</v>
      </c>
      <c r="N68" s="4" t="s">
        <v>364</v>
      </c>
      <c r="O68" s="95" t="s">
        <v>221</v>
      </c>
      <c r="P68" s="17" t="s">
        <v>361</v>
      </c>
      <c r="Q68" s="73" t="s">
        <v>225</v>
      </c>
      <c r="R68" s="25" t="s">
        <v>226</v>
      </c>
      <c r="S68" s="17" t="s">
        <v>250</v>
      </c>
      <c r="T68" s="4" t="s">
        <v>251</v>
      </c>
      <c r="U68" s="4" t="s">
        <v>693</v>
      </c>
      <c r="V68" s="4" t="s">
        <v>684</v>
      </c>
      <c r="W68" s="61"/>
    </row>
    <row r="69" spans="1:26" x14ac:dyDescent="0.25">
      <c r="C69" s="60">
        <v>2013</v>
      </c>
      <c r="D69" s="60">
        <v>2014</v>
      </c>
      <c r="E69" t="s">
        <v>141</v>
      </c>
      <c r="F69" s="69">
        <v>78</v>
      </c>
      <c r="G69" s="66" t="s">
        <v>155</v>
      </c>
      <c r="H69" s="66" t="s">
        <v>188</v>
      </c>
      <c r="I69" s="16">
        <v>1</v>
      </c>
      <c r="J69" s="1">
        <v>1</v>
      </c>
      <c r="K69" s="48">
        <v>0</v>
      </c>
      <c r="L69" s="1">
        <v>0</v>
      </c>
      <c r="M69" s="1">
        <v>1</v>
      </c>
      <c r="N69" s="1">
        <v>0</v>
      </c>
      <c r="O69" s="80">
        <v>-1</v>
      </c>
      <c r="P69" s="92">
        <v>0</v>
      </c>
      <c r="Q69" s="43" t="s">
        <v>141</v>
      </c>
      <c r="R69" s="24" t="s">
        <v>227</v>
      </c>
      <c r="S69" s="101">
        <f t="shared" ref="S69:S88" si="9">IF(AND(ISNUMBER(F69), F69&gt;0), 1, 0)</f>
        <v>1</v>
      </c>
      <c r="T69" s="48">
        <f t="shared" ref="T69:U88" si="10">IF(AND(ISNUMBER(G69), G69&gt;0), 1, 0)</f>
        <v>0</v>
      </c>
      <c r="U69" s="48">
        <f t="shared" si="10"/>
        <v>0</v>
      </c>
      <c r="V69" s="61">
        <v>-1</v>
      </c>
      <c r="W69" s="61" t="s">
        <v>0</v>
      </c>
      <c r="X69" t="s">
        <v>13</v>
      </c>
    </row>
    <row r="70" spans="1:26" x14ac:dyDescent="0.25">
      <c r="C70" s="61">
        <f>C69</f>
        <v>2013</v>
      </c>
      <c r="D70" s="6">
        <v>2014</v>
      </c>
      <c r="E70" t="s">
        <v>385</v>
      </c>
      <c r="F70" s="51">
        <v>75</v>
      </c>
      <c r="G70" s="66" t="s">
        <v>155</v>
      </c>
      <c r="H70" s="66" t="s">
        <v>188</v>
      </c>
      <c r="I70" s="16">
        <v>1</v>
      </c>
      <c r="J70" s="1">
        <v>0</v>
      </c>
      <c r="K70" s="48">
        <v>0</v>
      </c>
      <c r="L70" s="1">
        <v>0</v>
      </c>
      <c r="M70" s="1">
        <v>1</v>
      </c>
      <c r="N70" s="1">
        <v>0</v>
      </c>
      <c r="O70" s="80">
        <v>-1</v>
      </c>
      <c r="P70" s="92">
        <v>0</v>
      </c>
      <c r="Q70" s="74" t="s">
        <v>227</v>
      </c>
      <c r="R70" s="124" t="s">
        <v>141</v>
      </c>
      <c r="S70" s="70">
        <f t="shared" si="9"/>
        <v>1</v>
      </c>
      <c r="T70" s="48">
        <f t="shared" si="10"/>
        <v>0</v>
      </c>
      <c r="U70" s="48">
        <f t="shared" si="10"/>
        <v>0</v>
      </c>
      <c r="V70" s="61">
        <v>-1</v>
      </c>
      <c r="W70" s="61" t="s">
        <v>0</v>
      </c>
      <c r="X70" t="s">
        <v>695</v>
      </c>
    </row>
    <row r="71" spans="1:26" x14ac:dyDescent="0.25">
      <c r="C71" s="61">
        <f t="shared" ref="C71:C90" si="11">C70</f>
        <v>2013</v>
      </c>
      <c r="D71" s="6">
        <v>2014</v>
      </c>
      <c r="E71" t="s">
        <v>386</v>
      </c>
      <c r="F71" s="51">
        <v>65</v>
      </c>
      <c r="G71" s="66" t="s">
        <v>155</v>
      </c>
      <c r="H71" s="66" t="s">
        <v>188</v>
      </c>
      <c r="I71" s="16">
        <v>1</v>
      </c>
      <c r="J71" s="1">
        <v>0</v>
      </c>
      <c r="K71" s="48">
        <v>0</v>
      </c>
      <c r="L71" s="1">
        <v>0</v>
      </c>
      <c r="M71" s="1">
        <v>1</v>
      </c>
      <c r="N71" s="1">
        <v>0</v>
      </c>
      <c r="O71" s="80">
        <v>-1</v>
      </c>
      <c r="P71" s="92">
        <v>0</v>
      </c>
      <c r="Q71" s="74" t="s">
        <v>227</v>
      </c>
      <c r="R71" s="124" t="s">
        <v>141</v>
      </c>
      <c r="S71" s="70">
        <f t="shared" si="9"/>
        <v>1</v>
      </c>
      <c r="T71" s="48">
        <f t="shared" si="10"/>
        <v>0</v>
      </c>
      <c r="U71" s="48">
        <f t="shared" si="10"/>
        <v>0</v>
      </c>
      <c r="V71" s="61">
        <v>-1</v>
      </c>
      <c r="W71" s="61" t="s">
        <v>0</v>
      </c>
      <c r="X71" t="s">
        <v>696</v>
      </c>
    </row>
    <row r="72" spans="1:26" x14ac:dyDescent="0.25">
      <c r="C72" s="61">
        <f t="shared" si="11"/>
        <v>2013</v>
      </c>
      <c r="D72" s="6">
        <v>2014</v>
      </c>
      <c r="E72" t="s">
        <v>383</v>
      </c>
      <c r="F72" s="51">
        <v>57</v>
      </c>
      <c r="G72" s="66" t="s">
        <v>155</v>
      </c>
      <c r="H72" s="66" t="s">
        <v>188</v>
      </c>
      <c r="I72" s="16">
        <v>1</v>
      </c>
      <c r="J72" s="1">
        <v>0</v>
      </c>
      <c r="K72" s="48">
        <v>0</v>
      </c>
      <c r="L72" s="1">
        <v>0</v>
      </c>
      <c r="M72" s="1">
        <v>1</v>
      </c>
      <c r="N72" s="1">
        <v>0</v>
      </c>
      <c r="O72" s="80">
        <v>-1</v>
      </c>
      <c r="P72" s="92">
        <v>0</v>
      </c>
      <c r="Q72" s="74" t="s">
        <v>227</v>
      </c>
      <c r="R72" s="124" t="s">
        <v>141</v>
      </c>
      <c r="S72" s="70">
        <f t="shared" si="9"/>
        <v>1</v>
      </c>
      <c r="T72" s="48">
        <f t="shared" si="10"/>
        <v>0</v>
      </c>
      <c r="U72" s="48">
        <f t="shared" si="10"/>
        <v>0</v>
      </c>
      <c r="V72" s="61">
        <v>-1</v>
      </c>
      <c r="W72" s="61" t="s">
        <v>0</v>
      </c>
      <c r="X72" t="s">
        <v>697</v>
      </c>
    </row>
    <row r="73" spans="1:26" x14ac:dyDescent="0.25">
      <c r="C73" s="61">
        <f t="shared" si="11"/>
        <v>2013</v>
      </c>
      <c r="D73" s="6">
        <v>2014</v>
      </c>
      <c r="E73" t="s">
        <v>384</v>
      </c>
      <c r="F73" s="51">
        <v>61</v>
      </c>
      <c r="G73" s="66" t="s">
        <v>155</v>
      </c>
      <c r="H73" s="66" t="s">
        <v>188</v>
      </c>
      <c r="I73" s="16">
        <v>1</v>
      </c>
      <c r="J73" s="1">
        <v>0</v>
      </c>
      <c r="K73" s="48">
        <v>0</v>
      </c>
      <c r="L73" s="1">
        <v>0</v>
      </c>
      <c r="M73" s="1">
        <v>1</v>
      </c>
      <c r="N73" s="1">
        <v>0</v>
      </c>
      <c r="O73" s="80">
        <v>-1</v>
      </c>
      <c r="P73" s="92">
        <v>0</v>
      </c>
      <c r="Q73" s="74" t="s">
        <v>227</v>
      </c>
      <c r="R73" s="124" t="s">
        <v>141</v>
      </c>
      <c r="S73" s="70">
        <f t="shared" si="9"/>
        <v>1</v>
      </c>
      <c r="T73" s="48">
        <f t="shared" si="10"/>
        <v>0</v>
      </c>
      <c r="U73" s="48">
        <f t="shared" si="10"/>
        <v>0</v>
      </c>
      <c r="V73" s="61">
        <v>-1</v>
      </c>
      <c r="W73" s="61" t="s">
        <v>0</v>
      </c>
      <c r="X73" t="s">
        <v>14</v>
      </c>
    </row>
    <row r="74" spans="1:26" x14ac:dyDescent="0.25">
      <c r="C74" s="61">
        <f t="shared" si="11"/>
        <v>2013</v>
      </c>
      <c r="D74" s="6">
        <v>2014</v>
      </c>
      <c r="E74" t="s">
        <v>142</v>
      </c>
      <c r="F74" s="51">
        <v>80</v>
      </c>
      <c r="G74" s="66" t="s">
        <v>155</v>
      </c>
      <c r="H74" s="66" t="s">
        <v>188</v>
      </c>
      <c r="I74" s="16">
        <v>1</v>
      </c>
      <c r="J74" s="1">
        <v>-1</v>
      </c>
      <c r="K74" s="48">
        <v>0</v>
      </c>
      <c r="L74" s="1">
        <v>0</v>
      </c>
      <c r="M74" s="1">
        <v>1</v>
      </c>
      <c r="N74" s="1">
        <v>0</v>
      </c>
      <c r="O74" s="80">
        <v>-1</v>
      </c>
      <c r="P74" s="92">
        <v>0</v>
      </c>
      <c r="Q74" s="43" t="s">
        <v>141</v>
      </c>
      <c r="R74" s="124" t="s">
        <v>141</v>
      </c>
      <c r="S74" s="70">
        <f t="shared" si="9"/>
        <v>1</v>
      </c>
      <c r="T74" s="48">
        <f t="shared" si="10"/>
        <v>0</v>
      </c>
      <c r="U74" s="48">
        <f t="shared" si="10"/>
        <v>0</v>
      </c>
      <c r="V74" s="61">
        <v>-1</v>
      </c>
      <c r="W74" s="61" t="s">
        <v>0</v>
      </c>
      <c r="X74" t="s">
        <v>15</v>
      </c>
    </row>
    <row r="75" spans="1:26" x14ac:dyDescent="0.25">
      <c r="C75" s="61">
        <f t="shared" ref="C75:C79" si="12">C74</f>
        <v>2013</v>
      </c>
      <c r="D75" s="6">
        <v>2014</v>
      </c>
      <c r="E75" t="s">
        <v>525</v>
      </c>
      <c r="F75" s="67" t="s">
        <v>154</v>
      </c>
      <c r="G75" s="66" t="s">
        <v>155</v>
      </c>
      <c r="H75" s="66" t="s">
        <v>188</v>
      </c>
      <c r="I75" s="16">
        <v>1</v>
      </c>
      <c r="J75" s="1">
        <v>0</v>
      </c>
      <c r="K75" s="48">
        <v>0</v>
      </c>
      <c r="L75" s="1">
        <v>0</v>
      </c>
      <c r="M75" s="1">
        <v>0</v>
      </c>
      <c r="N75" s="1">
        <v>0</v>
      </c>
      <c r="O75" s="80">
        <v>-1</v>
      </c>
      <c r="P75" s="120">
        <v>1</v>
      </c>
      <c r="Q75" s="43" t="s">
        <v>141</v>
      </c>
      <c r="R75" s="124" t="s">
        <v>141</v>
      </c>
      <c r="S75" s="70">
        <f t="shared" si="9"/>
        <v>0</v>
      </c>
      <c r="T75" s="48">
        <f t="shared" si="10"/>
        <v>0</v>
      </c>
      <c r="U75" s="48">
        <f t="shared" si="10"/>
        <v>0</v>
      </c>
      <c r="V75" s="61">
        <v>-1</v>
      </c>
      <c r="W75" s="61" t="s">
        <v>0</v>
      </c>
      <c r="X75" t="s">
        <v>526</v>
      </c>
      <c r="Z75" t="s">
        <v>528</v>
      </c>
    </row>
    <row r="76" spans="1:26" x14ac:dyDescent="0.25">
      <c r="C76" s="61">
        <f t="shared" si="12"/>
        <v>2013</v>
      </c>
      <c r="D76" s="6">
        <v>2014</v>
      </c>
      <c r="E76" t="s">
        <v>143</v>
      </c>
      <c r="F76" s="67" t="s">
        <v>154</v>
      </c>
      <c r="G76" s="10">
        <v>7.7</v>
      </c>
      <c r="H76" s="66" t="s">
        <v>188</v>
      </c>
      <c r="I76" s="16">
        <v>1</v>
      </c>
      <c r="J76" s="1">
        <v>1</v>
      </c>
      <c r="K76" s="48">
        <v>1</v>
      </c>
      <c r="L76" s="1">
        <v>1</v>
      </c>
      <c r="M76" s="1">
        <v>0</v>
      </c>
      <c r="N76" s="1">
        <v>0</v>
      </c>
      <c r="O76" s="80">
        <v>68</v>
      </c>
      <c r="P76" s="92">
        <v>0</v>
      </c>
      <c r="Q76" s="97" t="s">
        <v>143</v>
      </c>
      <c r="R76" s="24" t="s">
        <v>227</v>
      </c>
      <c r="S76" s="70">
        <f t="shared" si="9"/>
        <v>0</v>
      </c>
      <c r="T76" s="48">
        <f t="shared" si="10"/>
        <v>1</v>
      </c>
      <c r="U76" s="48">
        <f t="shared" si="10"/>
        <v>0</v>
      </c>
      <c r="V76" s="61">
        <v>-1</v>
      </c>
      <c r="W76" s="61" t="s">
        <v>0</v>
      </c>
      <c r="X76" t="s">
        <v>16</v>
      </c>
    </row>
    <row r="77" spans="1:26" x14ac:dyDescent="0.25">
      <c r="C77" s="61">
        <f t="shared" si="12"/>
        <v>2013</v>
      </c>
      <c r="D77" s="6">
        <v>2014</v>
      </c>
      <c r="E77" t="s">
        <v>515</v>
      </c>
      <c r="F77" s="67" t="s">
        <v>154</v>
      </c>
      <c r="G77" s="10">
        <v>7.2</v>
      </c>
      <c r="H77" s="66" t="s">
        <v>188</v>
      </c>
      <c r="I77" s="16">
        <v>1</v>
      </c>
      <c r="J77" s="1">
        <v>1</v>
      </c>
      <c r="K77" s="48">
        <v>1</v>
      </c>
      <c r="L77" s="1">
        <v>1</v>
      </c>
      <c r="M77" s="1">
        <v>0</v>
      </c>
      <c r="N77" s="1">
        <v>0</v>
      </c>
      <c r="O77" s="80">
        <v>68</v>
      </c>
      <c r="P77" s="92">
        <v>0</v>
      </c>
      <c r="Q77" s="97" t="s">
        <v>143</v>
      </c>
      <c r="R77" s="24" t="s">
        <v>227</v>
      </c>
      <c r="S77" s="70">
        <f t="shared" si="9"/>
        <v>0</v>
      </c>
      <c r="T77" s="48">
        <f t="shared" si="10"/>
        <v>1</v>
      </c>
      <c r="U77" s="48">
        <f t="shared" si="10"/>
        <v>0</v>
      </c>
      <c r="V77" s="61">
        <v>-1</v>
      </c>
      <c r="W77" s="61" t="s">
        <v>0</v>
      </c>
      <c r="X77" t="s">
        <v>516</v>
      </c>
    </row>
    <row r="78" spans="1:26" x14ac:dyDescent="0.25">
      <c r="C78" s="61">
        <f t="shared" si="12"/>
        <v>2013</v>
      </c>
      <c r="D78" s="6">
        <v>2014</v>
      </c>
      <c r="E78" t="s">
        <v>534</v>
      </c>
      <c r="F78" s="67" t="s">
        <v>154</v>
      </c>
      <c r="G78" s="10">
        <v>7.7</v>
      </c>
      <c r="H78" s="66" t="s">
        <v>188</v>
      </c>
      <c r="I78" s="16">
        <v>1</v>
      </c>
      <c r="J78" s="1">
        <v>0</v>
      </c>
      <c r="K78" s="48">
        <v>1</v>
      </c>
      <c r="L78" s="1">
        <v>1</v>
      </c>
      <c r="M78" s="1">
        <v>0</v>
      </c>
      <c r="N78" s="1">
        <v>0</v>
      </c>
      <c r="O78" s="80">
        <v>68</v>
      </c>
      <c r="P78" s="120">
        <v>1</v>
      </c>
      <c r="Q78" s="74" t="s">
        <v>227</v>
      </c>
      <c r="R78" t="s">
        <v>143</v>
      </c>
      <c r="S78" s="70">
        <f t="shared" si="9"/>
        <v>0</v>
      </c>
      <c r="T78" s="48">
        <f t="shared" si="10"/>
        <v>1</v>
      </c>
      <c r="U78" s="48">
        <f t="shared" si="10"/>
        <v>0</v>
      </c>
      <c r="V78" s="61">
        <v>-1</v>
      </c>
      <c r="W78" s="61" t="s">
        <v>0</v>
      </c>
      <c r="X78" t="s">
        <v>533</v>
      </c>
      <c r="Z78" t="s">
        <v>529</v>
      </c>
    </row>
    <row r="79" spans="1:26" x14ac:dyDescent="0.25">
      <c r="C79" s="61">
        <f t="shared" si="12"/>
        <v>2013</v>
      </c>
      <c r="D79" s="6">
        <v>2014</v>
      </c>
      <c r="E79" t="s">
        <v>535</v>
      </c>
      <c r="F79" s="67" t="s">
        <v>154</v>
      </c>
      <c r="G79" s="10">
        <v>7.7</v>
      </c>
      <c r="H79" s="66" t="s">
        <v>188</v>
      </c>
      <c r="I79" s="16">
        <v>1</v>
      </c>
      <c r="J79" s="1">
        <v>0</v>
      </c>
      <c r="K79" s="48">
        <v>1</v>
      </c>
      <c r="L79" s="1">
        <v>1</v>
      </c>
      <c r="M79" s="1">
        <v>0</v>
      </c>
      <c r="N79" s="1">
        <v>0</v>
      </c>
      <c r="O79" s="80">
        <v>68</v>
      </c>
      <c r="P79" s="120">
        <v>1</v>
      </c>
      <c r="Q79" s="74" t="s">
        <v>227</v>
      </c>
      <c r="R79" t="s">
        <v>143</v>
      </c>
      <c r="S79" s="70">
        <f t="shared" si="9"/>
        <v>0</v>
      </c>
      <c r="T79" s="48">
        <f t="shared" si="10"/>
        <v>1</v>
      </c>
      <c r="U79" s="48">
        <f t="shared" si="10"/>
        <v>0</v>
      </c>
      <c r="V79" s="61">
        <v>-1</v>
      </c>
      <c r="W79" s="61" t="s">
        <v>0</v>
      </c>
      <c r="X79" t="s">
        <v>536</v>
      </c>
      <c r="Z79" t="s">
        <v>528</v>
      </c>
    </row>
    <row r="80" spans="1:26" x14ac:dyDescent="0.25">
      <c r="C80" s="61">
        <f t="shared" si="11"/>
        <v>2013</v>
      </c>
      <c r="D80" s="6">
        <v>2014</v>
      </c>
      <c r="E80" t="s">
        <v>524</v>
      </c>
      <c r="F80" s="67" t="s">
        <v>154</v>
      </c>
      <c r="G80" s="10">
        <v>7.7</v>
      </c>
      <c r="H80" s="66" t="s">
        <v>188</v>
      </c>
      <c r="I80" s="16">
        <v>1</v>
      </c>
      <c r="J80" s="1">
        <v>0</v>
      </c>
      <c r="K80" s="48">
        <v>1</v>
      </c>
      <c r="L80" s="1">
        <v>1</v>
      </c>
      <c r="M80" s="1">
        <v>0</v>
      </c>
      <c r="N80" s="1">
        <v>0</v>
      </c>
      <c r="O80" s="80">
        <v>68</v>
      </c>
      <c r="P80" s="120">
        <v>1</v>
      </c>
      <c r="Q80" s="74" t="s">
        <v>227</v>
      </c>
      <c r="R80" t="s">
        <v>143</v>
      </c>
      <c r="S80" s="70">
        <f t="shared" si="9"/>
        <v>0</v>
      </c>
      <c r="T80" s="48">
        <f t="shared" si="10"/>
        <v>1</v>
      </c>
      <c r="U80" s="48">
        <f t="shared" si="10"/>
        <v>0</v>
      </c>
      <c r="V80" s="61">
        <v>-1</v>
      </c>
      <c r="W80" s="61" t="s">
        <v>0</v>
      </c>
      <c r="X80" t="s">
        <v>539</v>
      </c>
      <c r="Z80" t="s">
        <v>528</v>
      </c>
    </row>
    <row r="81" spans="1:26" x14ac:dyDescent="0.25">
      <c r="C81" s="61">
        <f t="shared" si="11"/>
        <v>2013</v>
      </c>
      <c r="D81" s="6">
        <v>2014</v>
      </c>
      <c r="E81" t="s">
        <v>144</v>
      </c>
      <c r="F81" s="67" t="s">
        <v>154</v>
      </c>
      <c r="G81" s="55">
        <v>7.7</v>
      </c>
      <c r="H81" s="66" t="s">
        <v>188</v>
      </c>
      <c r="I81" s="16">
        <v>1</v>
      </c>
      <c r="J81" s="1">
        <v>1</v>
      </c>
      <c r="K81" s="49">
        <v>1</v>
      </c>
      <c r="L81" s="1">
        <v>1</v>
      </c>
      <c r="M81" s="1">
        <v>0</v>
      </c>
      <c r="N81" s="1">
        <v>0</v>
      </c>
      <c r="O81" s="80">
        <v>68</v>
      </c>
      <c r="P81" s="92">
        <v>0</v>
      </c>
      <c r="Q81" s="97" t="s">
        <v>143</v>
      </c>
      <c r="R81" s="24" t="s">
        <v>227</v>
      </c>
      <c r="S81" s="70">
        <f t="shared" si="9"/>
        <v>0</v>
      </c>
      <c r="T81" s="48">
        <f t="shared" si="10"/>
        <v>1</v>
      </c>
      <c r="U81" s="48">
        <f t="shared" si="10"/>
        <v>0</v>
      </c>
      <c r="V81" s="61">
        <v>-1</v>
      </c>
      <c r="W81" s="61" t="s">
        <v>0</v>
      </c>
      <c r="X81" t="s">
        <v>17</v>
      </c>
    </row>
    <row r="82" spans="1:26" x14ac:dyDescent="0.25">
      <c r="C82" s="61">
        <f t="shared" si="11"/>
        <v>2013</v>
      </c>
      <c r="D82" s="6">
        <v>2014</v>
      </c>
      <c r="E82" t="s">
        <v>145</v>
      </c>
      <c r="F82" s="67" t="s">
        <v>154</v>
      </c>
      <c r="G82" s="11">
        <v>0</v>
      </c>
      <c r="H82" s="66" t="s">
        <v>188</v>
      </c>
      <c r="I82" s="16">
        <v>0</v>
      </c>
      <c r="J82" s="1">
        <v>1</v>
      </c>
      <c r="K82" s="48">
        <v>1</v>
      </c>
      <c r="L82" s="1">
        <v>1</v>
      </c>
      <c r="M82" s="1">
        <v>0</v>
      </c>
      <c r="N82" s="1">
        <v>0</v>
      </c>
      <c r="O82" s="80">
        <v>68</v>
      </c>
      <c r="P82" s="92">
        <v>0</v>
      </c>
      <c r="Q82" s="97" t="s">
        <v>143</v>
      </c>
      <c r="R82" s="24" t="s">
        <v>227</v>
      </c>
      <c r="S82" s="70">
        <f t="shared" si="9"/>
        <v>0</v>
      </c>
      <c r="T82" s="48">
        <f t="shared" si="10"/>
        <v>0</v>
      </c>
      <c r="U82" s="48">
        <f t="shared" si="10"/>
        <v>0</v>
      </c>
      <c r="V82" s="61">
        <v>-1</v>
      </c>
      <c r="W82" s="61" t="s">
        <v>0</v>
      </c>
      <c r="X82" t="s">
        <v>18</v>
      </c>
    </row>
    <row r="83" spans="1:26" x14ac:dyDescent="0.25">
      <c r="C83" s="61">
        <f t="shared" si="11"/>
        <v>2013</v>
      </c>
      <c r="D83" s="6">
        <v>2014</v>
      </c>
      <c r="E83" t="s">
        <v>146</v>
      </c>
      <c r="F83" s="67" t="s">
        <v>154</v>
      </c>
      <c r="G83" s="55">
        <v>7.4</v>
      </c>
      <c r="H83" s="66" t="s">
        <v>188</v>
      </c>
      <c r="I83" s="16">
        <v>1</v>
      </c>
      <c r="J83" s="1">
        <v>0</v>
      </c>
      <c r="K83" s="48">
        <v>1</v>
      </c>
      <c r="L83" s="1">
        <v>1</v>
      </c>
      <c r="M83" s="1">
        <v>0</v>
      </c>
      <c r="N83" s="1">
        <v>0</v>
      </c>
      <c r="O83" s="80">
        <v>68</v>
      </c>
      <c r="P83" s="120">
        <v>1</v>
      </c>
      <c r="Q83" s="74" t="s">
        <v>227</v>
      </c>
      <c r="R83" s="123" t="s">
        <v>143</v>
      </c>
      <c r="S83" s="70">
        <f t="shared" si="9"/>
        <v>0</v>
      </c>
      <c r="T83" s="48">
        <f t="shared" si="10"/>
        <v>1</v>
      </c>
      <c r="U83" s="48">
        <f t="shared" si="10"/>
        <v>0</v>
      </c>
      <c r="V83" s="61">
        <v>-1</v>
      </c>
      <c r="W83" s="61" t="s">
        <v>0</v>
      </c>
      <c r="X83" t="s">
        <v>19</v>
      </c>
    </row>
    <row r="84" spans="1:26" x14ac:dyDescent="0.25">
      <c r="C84" s="61">
        <f t="shared" si="11"/>
        <v>2013</v>
      </c>
      <c r="D84" s="6">
        <v>2014</v>
      </c>
      <c r="E84" t="s">
        <v>147</v>
      </c>
      <c r="F84" s="67" t="s">
        <v>154</v>
      </c>
      <c r="G84" s="10">
        <v>7.7</v>
      </c>
      <c r="H84" s="66" t="s">
        <v>188</v>
      </c>
      <c r="I84" s="94">
        <v>1</v>
      </c>
      <c r="J84" s="1">
        <v>-1</v>
      </c>
      <c r="K84" s="48">
        <v>0</v>
      </c>
      <c r="L84" s="1">
        <v>1</v>
      </c>
      <c r="M84" s="1">
        <v>0</v>
      </c>
      <c r="N84" s="1">
        <v>0</v>
      </c>
      <c r="O84" s="80">
        <v>-1</v>
      </c>
      <c r="P84" s="92">
        <v>0</v>
      </c>
      <c r="Q84" s="97" t="s">
        <v>143</v>
      </c>
      <c r="R84" s="54" t="s">
        <v>143</v>
      </c>
      <c r="S84" s="70">
        <f t="shared" si="9"/>
        <v>0</v>
      </c>
      <c r="T84" s="48">
        <f t="shared" si="10"/>
        <v>1</v>
      </c>
      <c r="U84" s="48">
        <f t="shared" si="10"/>
        <v>0</v>
      </c>
      <c r="V84" s="61">
        <v>-1</v>
      </c>
      <c r="W84" s="61" t="s">
        <v>0</v>
      </c>
      <c r="X84" t="s">
        <v>20</v>
      </c>
    </row>
    <row r="85" spans="1:26" x14ac:dyDescent="0.25">
      <c r="C85" s="61">
        <f t="shared" si="11"/>
        <v>2013</v>
      </c>
      <c r="D85" s="6">
        <v>2014</v>
      </c>
      <c r="E85" t="s">
        <v>148</v>
      </c>
      <c r="F85" s="67" t="s">
        <v>154</v>
      </c>
      <c r="G85" s="66" t="s">
        <v>155</v>
      </c>
      <c r="H85" s="66" t="s">
        <v>188</v>
      </c>
      <c r="I85" s="94">
        <v>1</v>
      </c>
      <c r="J85" s="1">
        <v>-1</v>
      </c>
      <c r="K85" s="48">
        <v>0</v>
      </c>
      <c r="L85" s="1">
        <v>0</v>
      </c>
      <c r="M85" s="1">
        <v>1</v>
      </c>
      <c r="N85" s="1">
        <v>0</v>
      </c>
      <c r="O85" s="80">
        <v>-1</v>
      </c>
      <c r="P85" s="92">
        <v>0</v>
      </c>
      <c r="Q85" s="43" t="s">
        <v>141</v>
      </c>
      <c r="R85" s="123" t="s">
        <v>141</v>
      </c>
      <c r="S85" s="70">
        <f t="shared" si="9"/>
        <v>0</v>
      </c>
      <c r="T85" s="48">
        <f t="shared" si="10"/>
        <v>0</v>
      </c>
      <c r="U85" s="48">
        <f t="shared" si="10"/>
        <v>0</v>
      </c>
      <c r="V85" s="61">
        <v>-1</v>
      </c>
      <c r="W85" s="61" t="s">
        <v>0</v>
      </c>
      <c r="X85" t="s">
        <v>21</v>
      </c>
    </row>
    <row r="86" spans="1:26" x14ac:dyDescent="0.25">
      <c r="C86" s="61">
        <f t="shared" si="11"/>
        <v>2013</v>
      </c>
      <c r="D86" s="6">
        <v>2014</v>
      </c>
      <c r="E86" t="s">
        <v>514</v>
      </c>
      <c r="F86" s="67" t="s">
        <v>154</v>
      </c>
      <c r="G86" s="66" t="s">
        <v>155</v>
      </c>
      <c r="H86" s="66" t="s">
        <v>188</v>
      </c>
      <c r="I86" s="94">
        <v>1</v>
      </c>
      <c r="J86" s="1">
        <v>-1</v>
      </c>
      <c r="K86" s="48">
        <v>0</v>
      </c>
      <c r="L86" s="1">
        <v>1</v>
      </c>
      <c r="M86" s="1">
        <v>0</v>
      </c>
      <c r="N86" s="1">
        <v>0</v>
      </c>
      <c r="O86" s="80">
        <v>-1</v>
      </c>
      <c r="P86" s="92">
        <v>0</v>
      </c>
      <c r="Q86" s="97" t="s">
        <v>143</v>
      </c>
      <c r="R86" s="54" t="s">
        <v>143</v>
      </c>
      <c r="S86" s="70">
        <f t="shared" si="9"/>
        <v>0</v>
      </c>
      <c r="T86" s="48">
        <f t="shared" si="10"/>
        <v>0</v>
      </c>
      <c r="U86" s="48">
        <f t="shared" si="10"/>
        <v>0</v>
      </c>
      <c r="V86" s="61">
        <v>-1</v>
      </c>
      <c r="W86" s="61" t="s">
        <v>0</v>
      </c>
      <c r="X86" t="s">
        <v>21</v>
      </c>
    </row>
    <row r="87" spans="1:26" x14ac:dyDescent="0.25">
      <c r="C87" s="61">
        <f t="shared" si="11"/>
        <v>2013</v>
      </c>
      <c r="D87" s="6">
        <v>2014</v>
      </c>
      <c r="E87" t="s">
        <v>367</v>
      </c>
      <c r="F87" s="67" t="s">
        <v>154</v>
      </c>
      <c r="G87" s="66" t="s">
        <v>155</v>
      </c>
      <c r="H87" s="66" t="s">
        <v>188</v>
      </c>
      <c r="I87" s="16">
        <v>1</v>
      </c>
      <c r="J87" s="1">
        <v>-1</v>
      </c>
      <c r="K87" s="48">
        <v>1</v>
      </c>
      <c r="L87" s="1">
        <v>1</v>
      </c>
      <c r="M87" s="1">
        <v>0</v>
      </c>
      <c r="N87" s="1">
        <v>1</v>
      </c>
      <c r="O87" s="80">
        <v>68</v>
      </c>
      <c r="P87" s="92">
        <v>0</v>
      </c>
      <c r="Q87" s="97" t="s">
        <v>143</v>
      </c>
      <c r="R87" s="54" t="s">
        <v>143</v>
      </c>
      <c r="S87" s="70">
        <f t="shared" si="9"/>
        <v>0</v>
      </c>
      <c r="T87" s="48">
        <f t="shared" si="10"/>
        <v>0</v>
      </c>
      <c r="U87" s="48">
        <f t="shared" si="10"/>
        <v>0</v>
      </c>
      <c r="V87" s="61">
        <v>-1</v>
      </c>
      <c r="W87" s="61" t="s">
        <v>0</v>
      </c>
      <c r="X87" t="s">
        <v>368</v>
      </c>
    </row>
    <row r="88" spans="1:26" x14ac:dyDescent="0.25">
      <c r="C88" s="61">
        <f t="shared" si="11"/>
        <v>2013</v>
      </c>
      <c r="D88" s="6">
        <v>2014</v>
      </c>
      <c r="E88" t="s">
        <v>366</v>
      </c>
      <c r="F88" s="67" t="s">
        <v>154</v>
      </c>
      <c r="G88" s="10">
        <v>7.7</v>
      </c>
      <c r="H88" s="66" t="s">
        <v>188</v>
      </c>
      <c r="I88" s="16">
        <v>1</v>
      </c>
      <c r="J88" s="1">
        <v>-1</v>
      </c>
      <c r="K88" s="48">
        <v>1</v>
      </c>
      <c r="L88" s="1">
        <v>1</v>
      </c>
      <c r="M88" s="1">
        <v>0</v>
      </c>
      <c r="N88" s="1">
        <v>1</v>
      </c>
      <c r="O88" s="80">
        <v>68</v>
      </c>
      <c r="P88" s="120">
        <v>1</v>
      </c>
      <c r="Q88" s="97" t="s">
        <v>143</v>
      </c>
      <c r="R88" s="54" t="s">
        <v>143</v>
      </c>
      <c r="S88" s="70">
        <f t="shared" si="9"/>
        <v>0</v>
      </c>
      <c r="T88" s="48">
        <f t="shared" si="10"/>
        <v>1</v>
      </c>
      <c r="U88" s="48">
        <f t="shared" si="10"/>
        <v>0</v>
      </c>
      <c r="V88" s="61">
        <v>-1</v>
      </c>
      <c r="W88" s="61" t="s">
        <v>0</v>
      </c>
      <c r="X88" t="s">
        <v>369</v>
      </c>
    </row>
    <row r="89" spans="1:26" x14ac:dyDescent="0.25">
      <c r="C89" s="61">
        <f t="shared" si="11"/>
        <v>2013</v>
      </c>
      <c r="D89" s="6">
        <v>2014</v>
      </c>
      <c r="E89" t="s">
        <v>553</v>
      </c>
      <c r="F89" s="67" t="s">
        <v>154</v>
      </c>
      <c r="G89" s="10">
        <v>7.7</v>
      </c>
      <c r="H89" s="66" t="s">
        <v>188</v>
      </c>
      <c r="I89" s="16">
        <v>1</v>
      </c>
      <c r="J89" s="1">
        <v>-1</v>
      </c>
      <c r="K89" s="48">
        <v>1</v>
      </c>
      <c r="L89" s="1">
        <v>1</v>
      </c>
      <c r="M89" s="1">
        <v>0</v>
      </c>
      <c r="N89" s="1">
        <v>0</v>
      </c>
      <c r="O89" s="80">
        <v>68</v>
      </c>
      <c r="P89" s="92">
        <v>0</v>
      </c>
      <c r="Q89" s="97" t="s">
        <v>143</v>
      </c>
      <c r="R89" s="54" t="s">
        <v>143</v>
      </c>
      <c r="S89" s="70">
        <f t="shared" ref="S89" si="13">IF(AND(ISNUMBER(F89), F89&gt;0), 1, 0)</f>
        <v>0</v>
      </c>
      <c r="T89" s="48">
        <f t="shared" ref="T89:U89" si="14">IF(AND(ISNUMBER(G89), G89&gt;0), 1, 0)</f>
        <v>1</v>
      </c>
      <c r="U89" s="48">
        <f t="shared" si="14"/>
        <v>0</v>
      </c>
      <c r="V89" s="61">
        <v>-1</v>
      </c>
      <c r="W89" s="61" t="s">
        <v>0</v>
      </c>
      <c r="X89" t="s">
        <v>554</v>
      </c>
      <c r="Z89" t="s">
        <v>555</v>
      </c>
    </row>
    <row r="90" spans="1:26" x14ac:dyDescent="0.25">
      <c r="C90" s="61">
        <f t="shared" si="11"/>
        <v>2013</v>
      </c>
      <c r="D90" s="6">
        <v>2014</v>
      </c>
      <c r="E90" t="s">
        <v>745</v>
      </c>
      <c r="F90" s="67" t="s">
        <v>154</v>
      </c>
      <c r="G90" s="10">
        <v>7.7</v>
      </c>
      <c r="H90" s="66" t="s">
        <v>188</v>
      </c>
      <c r="I90" s="16">
        <v>1</v>
      </c>
      <c r="J90" s="1">
        <v>-1</v>
      </c>
      <c r="K90" s="48">
        <v>1</v>
      </c>
      <c r="L90" s="1">
        <v>1</v>
      </c>
      <c r="M90" s="1">
        <v>0</v>
      </c>
      <c r="N90" s="1">
        <v>0</v>
      </c>
      <c r="O90" s="80">
        <v>68</v>
      </c>
      <c r="P90" s="92">
        <v>0</v>
      </c>
      <c r="Q90" s="97" t="s">
        <v>143</v>
      </c>
      <c r="R90" s="54" t="s">
        <v>143</v>
      </c>
      <c r="S90" s="70">
        <f t="shared" ref="S90" si="15">IF(AND(ISNUMBER(F90), F90&gt;0), 1, 0)</f>
        <v>0</v>
      </c>
      <c r="T90" s="48">
        <f t="shared" ref="T90" si="16">IF(AND(ISNUMBER(G90), G90&gt;0), 1, 0)</f>
        <v>1</v>
      </c>
      <c r="U90" s="48">
        <f t="shared" ref="U90" si="17">IF(AND(ISNUMBER(H90), H90&gt;0), 1, 0)</f>
        <v>0</v>
      </c>
      <c r="V90" s="61">
        <v>-1</v>
      </c>
      <c r="W90" s="61" t="s">
        <v>0</v>
      </c>
      <c r="X90" t="s">
        <v>746</v>
      </c>
      <c r="Z90" t="s">
        <v>555</v>
      </c>
    </row>
    <row r="91" spans="1:26" ht="6.75" customHeight="1" x14ac:dyDescent="0.25">
      <c r="A91" t="s">
        <v>0</v>
      </c>
      <c r="C91" s="57"/>
      <c r="D91" s="57"/>
      <c r="E91" s="58"/>
      <c r="F91" s="57"/>
      <c r="G91" s="57"/>
      <c r="H91" s="57"/>
      <c r="I91" s="59"/>
      <c r="J91" s="59"/>
      <c r="K91" s="59"/>
      <c r="L91" s="59"/>
      <c r="M91" s="59"/>
      <c r="N91" s="59"/>
      <c r="O91" s="59"/>
      <c r="P91" s="59"/>
      <c r="Q91" s="58"/>
      <c r="R91" s="58"/>
      <c r="S91" s="58"/>
      <c r="T91" s="58"/>
      <c r="U91" s="58"/>
      <c r="V91" s="58"/>
      <c r="W91" s="62"/>
    </row>
    <row r="92" spans="1:26" x14ac:dyDescent="0.25">
      <c r="C92" s="60">
        <v>2013</v>
      </c>
      <c r="D92" s="60">
        <v>2015</v>
      </c>
      <c r="E92" t="str">
        <f t="shared" ref="E92:E111" si="18">E69</f>
        <v xml:space="preserve">CntrlFurnace   </v>
      </c>
      <c r="F92" s="51">
        <v>78</v>
      </c>
      <c r="G92" s="66" t="s">
        <v>155</v>
      </c>
      <c r="H92" s="66" t="s">
        <v>188</v>
      </c>
      <c r="I92" s="72">
        <f t="shared" ref="I92:R92" si="19">I69</f>
        <v>1</v>
      </c>
      <c r="J92" s="61">
        <f t="shared" si="19"/>
        <v>1</v>
      </c>
      <c r="K92" s="61">
        <f t="shared" si="19"/>
        <v>0</v>
      </c>
      <c r="L92" s="61">
        <f t="shared" si="19"/>
        <v>0</v>
      </c>
      <c r="M92" s="61">
        <f t="shared" si="19"/>
        <v>1</v>
      </c>
      <c r="N92" s="105">
        <f t="shared" si="19"/>
        <v>0</v>
      </c>
      <c r="O92" s="72">
        <f t="shared" si="19"/>
        <v>-1</v>
      </c>
      <c r="P92" s="72">
        <f t="shared" si="19"/>
        <v>0</v>
      </c>
      <c r="Q92" s="75" t="str">
        <f t="shared" si="19"/>
        <v xml:space="preserve">CntrlFurnace   </v>
      </c>
      <c r="R92" s="62" t="str">
        <f t="shared" si="19"/>
        <v>N/A</v>
      </c>
      <c r="S92" s="92">
        <f t="shared" ref="S92:S111" si="20">IF(AND(ISNUMBER(F92), F92&gt;0), 1, 0)</f>
        <v>1</v>
      </c>
      <c r="T92" s="6">
        <f t="shared" ref="T92:U111" si="21">IF(AND(ISNUMBER(G92), G92&gt;0), 1, 0)</f>
        <v>0</v>
      </c>
      <c r="U92" s="6">
        <f t="shared" si="21"/>
        <v>0</v>
      </c>
      <c r="V92" s="61">
        <v>-1</v>
      </c>
      <c r="W92" s="61" t="s">
        <v>0</v>
      </c>
      <c r="X92" s="62" t="str">
        <f>X69</f>
        <v xml:space="preserve">CntrlFurnace - Fuel-fired central furnace                         </v>
      </c>
    </row>
    <row r="93" spans="1:26" x14ac:dyDescent="0.25">
      <c r="C93" s="61">
        <f>C92</f>
        <v>2013</v>
      </c>
      <c r="D93" s="6">
        <f>D92</f>
        <v>2015</v>
      </c>
      <c r="E93" t="str">
        <f t="shared" si="18"/>
        <v>WallFurnaceFan</v>
      </c>
      <c r="F93" s="63">
        <v>73</v>
      </c>
      <c r="G93" s="66" t="s">
        <v>155</v>
      </c>
      <c r="H93" s="66" t="s">
        <v>188</v>
      </c>
      <c r="I93" s="72">
        <f t="shared" ref="I93:P93" si="22">I70</f>
        <v>1</v>
      </c>
      <c r="J93" s="61">
        <f t="shared" si="22"/>
        <v>0</v>
      </c>
      <c r="K93" s="61">
        <f t="shared" si="22"/>
        <v>0</v>
      </c>
      <c r="L93" s="61">
        <f t="shared" si="22"/>
        <v>0</v>
      </c>
      <c r="M93" s="61">
        <f t="shared" si="22"/>
        <v>1</v>
      </c>
      <c r="N93" s="105">
        <f t="shared" si="22"/>
        <v>0</v>
      </c>
      <c r="O93" s="72">
        <f t="shared" si="22"/>
        <v>-1</v>
      </c>
      <c r="P93" s="72">
        <f t="shared" si="22"/>
        <v>0</v>
      </c>
      <c r="Q93" s="75" t="str">
        <f t="shared" ref="Q93:R97" si="23">Q70</f>
        <v>N/A</v>
      </c>
      <c r="R93" s="62" t="str">
        <f t="shared" si="23"/>
        <v xml:space="preserve">CntrlFurnace   </v>
      </c>
      <c r="S93" s="92">
        <f t="shared" si="20"/>
        <v>1</v>
      </c>
      <c r="T93" s="6">
        <f t="shared" si="21"/>
        <v>0</v>
      </c>
      <c r="U93" s="6">
        <f t="shared" si="21"/>
        <v>0</v>
      </c>
      <c r="V93" s="61">
        <v>-1</v>
      </c>
      <c r="W93" s="61" t="s">
        <v>0</v>
      </c>
      <c r="X93" s="62" t="str">
        <f>X71</f>
        <v>WallFurnaceGravity - Ductless gravity flowed wall furnace</v>
      </c>
    </row>
    <row r="94" spans="1:26" x14ac:dyDescent="0.25">
      <c r="C94" s="61">
        <f t="shared" ref="C94:C97" si="24">C93</f>
        <v>2013</v>
      </c>
      <c r="D94" s="6">
        <f>D93</f>
        <v>2015</v>
      </c>
      <c r="E94" t="str">
        <f t="shared" si="18"/>
        <v>WallFurnaceGravity</v>
      </c>
      <c r="F94" s="63">
        <v>59</v>
      </c>
      <c r="G94" s="66" t="s">
        <v>155</v>
      </c>
      <c r="H94" s="66" t="s">
        <v>188</v>
      </c>
      <c r="I94" s="72">
        <f t="shared" ref="I94:P94" si="25">I71</f>
        <v>1</v>
      </c>
      <c r="J94" s="61">
        <f t="shared" si="25"/>
        <v>0</v>
      </c>
      <c r="K94" s="61">
        <f t="shared" si="25"/>
        <v>0</v>
      </c>
      <c r="L94" s="61">
        <f t="shared" si="25"/>
        <v>0</v>
      </c>
      <c r="M94" s="61">
        <f t="shared" si="25"/>
        <v>1</v>
      </c>
      <c r="N94" s="105">
        <f t="shared" si="25"/>
        <v>0</v>
      </c>
      <c r="O94" s="72">
        <f t="shared" si="25"/>
        <v>-1</v>
      </c>
      <c r="P94" s="72">
        <f t="shared" si="25"/>
        <v>0</v>
      </c>
      <c r="Q94" s="75" t="str">
        <f t="shared" si="23"/>
        <v>N/A</v>
      </c>
      <c r="R94" s="62" t="str">
        <f t="shared" si="23"/>
        <v xml:space="preserve">CntrlFurnace   </v>
      </c>
      <c r="S94" s="92">
        <f t="shared" si="20"/>
        <v>1</v>
      </c>
      <c r="T94" s="6">
        <f t="shared" si="21"/>
        <v>0</v>
      </c>
      <c r="U94" s="6">
        <f t="shared" si="21"/>
        <v>0</v>
      </c>
      <c r="V94" s="61">
        <v>-1</v>
      </c>
      <c r="W94" s="61" t="s">
        <v>0</v>
      </c>
      <c r="X94" s="62" t="str">
        <f>X72</f>
        <v>FloorFurnace - Ductless floor heating system</v>
      </c>
    </row>
    <row r="95" spans="1:26" x14ac:dyDescent="0.25">
      <c r="C95" s="61">
        <f t="shared" si="24"/>
        <v>2013</v>
      </c>
      <c r="D95" s="6">
        <f t="shared" ref="D95:D113" si="26">D94</f>
        <v>2015</v>
      </c>
      <c r="E95" t="str">
        <f t="shared" si="18"/>
        <v>FloorFurnace</v>
      </c>
      <c r="F95" s="63">
        <v>56</v>
      </c>
      <c r="G95" s="66" t="s">
        <v>155</v>
      </c>
      <c r="H95" s="66" t="s">
        <v>188</v>
      </c>
      <c r="I95" s="72">
        <f t="shared" ref="I95:P95" si="27">I72</f>
        <v>1</v>
      </c>
      <c r="J95" s="61">
        <f t="shared" si="27"/>
        <v>0</v>
      </c>
      <c r="K95" s="61">
        <f t="shared" si="27"/>
        <v>0</v>
      </c>
      <c r="L95" s="61">
        <f t="shared" si="27"/>
        <v>0</v>
      </c>
      <c r="M95" s="61">
        <f t="shared" si="27"/>
        <v>1</v>
      </c>
      <c r="N95" s="105">
        <f t="shared" si="27"/>
        <v>0</v>
      </c>
      <c r="O95" s="72">
        <f t="shared" si="27"/>
        <v>-1</v>
      </c>
      <c r="P95" s="72">
        <f t="shared" si="27"/>
        <v>0</v>
      </c>
      <c r="Q95" s="75" t="str">
        <f t="shared" si="23"/>
        <v>N/A</v>
      </c>
      <c r="R95" s="62" t="str">
        <f t="shared" si="23"/>
        <v xml:space="preserve">CntrlFurnace   </v>
      </c>
      <c r="S95" s="92">
        <f t="shared" si="20"/>
        <v>1</v>
      </c>
      <c r="T95" s="6">
        <f t="shared" si="21"/>
        <v>0</v>
      </c>
      <c r="U95" s="6">
        <f t="shared" si="21"/>
        <v>0</v>
      </c>
      <c r="V95" s="61">
        <v>-1</v>
      </c>
      <c r="W95" s="61" t="s">
        <v>0</v>
      </c>
      <c r="X95" s="62" t="str">
        <f>X73</f>
        <v xml:space="preserve">Heater - Non-central fuel-fired space heater                      </v>
      </c>
    </row>
    <row r="96" spans="1:26" x14ac:dyDescent="0.25">
      <c r="C96" s="61">
        <f t="shared" si="24"/>
        <v>2013</v>
      </c>
      <c r="D96" s="6">
        <f t="shared" si="26"/>
        <v>2015</v>
      </c>
      <c r="E96" t="str">
        <f t="shared" si="18"/>
        <v>RoomHeater</v>
      </c>
      <c r="F96" s="63">
        <v>57</v>
      </c>
      <c r="G96" s="66" t="s">
        <v>155</v>
      </c>
      <c r="H96" s="66" t="s">
        <v>188</v>
      </c>
      <c r="I96" s="72">
        <f t="shared" ref="I96:P96" si="28">I73</f>
        <v>1</v>
      </c>
      <c r="J96" s="61">
        <f t="shared" si="28"/>
        <v>0</v>
      </c>
      <c r="K96" s="61">
        <f t="shared" si="28"/>
        <v>0</v>
      </c>
      <c r="L96" s="61">
        <f t="shared" si="28"/>
        <v>0</v>
      </c>
      <c r="M96" s="61">
        <f t="shared" si="28"/>
        <v>1</v>
      </c>
      <c r="N96" s="105">
        <f t="shared" si="28"/>
        <v>0</v>
      </c>
      <c r="O96" s="72">
        <f t="shared" si="28"/>
        <v>-1</v>
      </c>
      <c r="P96" s="72">
        <f t="shared" si="28"/>
        <v>0</v>
      </c>
      <c r="Q96" s="75" t="str">
        <f t="shared" si="23"/>
        <v>N/A</v>
      </c>
      <c r="R96" s="62" t="str">
        <f t="shared" si="23"/>
        <v xml:space="preserve">CntrlFurnace   </v>
      </c>
      <c r="S96" s="92">
        <f t="shared" si="20"/>
        <v>1</v>
      </c>
      <c r="T96" s="6">
        <f t="shared" si="21"/>
        <v>0</v>
      </c>
      <c r="U96" s="6">
        <f t="shared" si="21"/>
        <v>0</v>
      </c>
      <c r="V96" s="61">
        <v>-1</v>
      </c>
      <c r="W96" s="61" t="s">
        <v>0</v>
      </c>
      <c r="X96" s="62" t="str">
        <f>X74</f>
        <v xml:space="preserve">Boiler - Gas or oil boiler                                        </v>
      </c>
    </row>
    <row r="97" spans="3:26" x14ac:dyDescent="0.25">
      <c r="C97" s="61">
        <f t="shared" si="24"/>
        <v>2013</v>
      </c>
      <c r="D97" s="6">
        <f t="shared" si="26"/>
        <v>2015</v>
      </c>
      <c r="E97" t="str">
        <f t="shared" si="18"/>
        <v xml:space="preserve">Boiler         </v>
      </c>
      <c r="F97" s="51">
        <v>80</v>
      </c>
      <c r="G97" s="66" t="s">
        <v>155</v>
      </c>
      <c r="H97" s="66" t="s">
        <v>188</v>
      </c>
      <c r="I97" s="72">
        <f t="shared" ref="I97:P97" si="29">I74</f>
        <v>1</v>
      </c>
      <c r="J97" s="61">
        <f t="shared" si="29"/>
        <v>-1</v>
      </c>
      <c r="K97" s="61">
        <f t="shared" si="29"/>
        <v>0</v>
      </c>
      <c r="L97" s="61">
        <f t="shared" si="29"/>
        <v>0</v>
      </c>
      <c r="M97" s="61">
        <f t="shared" si="29"/>
        <v>1</v>
      </c>
      <c r="N97" s="61">
        <f t="shared" si="29"/>
        <v>0</v>
      </c>
      <c r="O97" s="96">
        <f t="shared" si="29"/>
        <v>-1</v>
      </c>
      <c r="P97" s="96">
        <f t="shared" si="29"/>
        <v>0</v>
      </c>
      <c r="Q97" s="75" t="str">
        <f t="shared" si="23"/>
        <v xml:space="preserve">CntrlFurnace   </v>
      </c>
      <c r="R97" s="62" t="str">
        <f t="shared" si="23"/>
        <v xml:space="preserve">CntrlFurnace   </v>
      </c>
      <c r="S97" s="92">
        <f t="shared" si="20"/>
        <v>1</v>
      </c>
      <c r="T97" s="6">
        <f t="shared" si="21"/>
        <v>0</v>
      </c>
      <c r="U97" s="6">
        <f t="shared" si="21"/>
        <v>0</v>
      </c>
      <c r="V97" s="61">
        <v>-1</v>
      </c>
      <c r="W97" s="61" t="s">
        <v>0</v>
      </c>
      <c r="X97" s="62" t="str">
        <f t="shared" ref="X97:X113" si="30">X74</f>
        <v xml:space="preserve">Boiler - Gas or oil boiler                                        </v>
      </c>
    </row>
    <row r="98" spans="3:26" x14ac:dyDescent="0.25">
      <c r="C98" s="61">
        <f t="shared" ref="C98:C101" si="31">C97</f>
        <v>2013</v>
      </c>
      <c r="D98" s="6">
        <f t="shared" si="26"/>
        <v>2015</v>
      </c>
      <c r="E98" t="str">
        <f t="shared" si="18"/>
        <v>WoodHeat</v>
      </c>
      <c r="F98" s="67" t="s">
        <v>154</v>
      </c>
      <c r="G98" s="66" t="s">
        <v>155</v>
      </c>
      <c r="H98" s="66" t="s">
        <v>188</v>
      </c>
      <c r="I98" s="72">
        <f t="shared" ref="I98:R98" si="32">I75</f>
        <v>1</v>
      </c>
      <c r="J98" s="61">
        <f t="shared" si="32"/>
        <v>0</v>
      </c>
      <c r="K98" s="61">
        <f t="shared" si="32"/>
        <v>0</v>
      </c>
      <c r="L98" s="61">
        <f t="shared" si="32"/>
        <v>0</v>
      </c>
      <c r="M98" s="61">
        <f t="shared" si="32"/>
        <v>0</v>
      </c>
      <c r="N98" s="61">
        <f t="shared" si="32"/>
        <v>0</v>
      </c>
      <c r="O98" s="96">
        <f t="shared" si="32"/>
        <v>-1</v>
      </c>
      <c r="P98" s="96">
        <f t="shared" si="32"/>
        <v>1</v>
      </c>
      <c r="Q98" s="75" t="str">
        <f t="shared" si="32"/>
        <v xml:space="preserve">CntrlFurnace   </v>
      </c>
      <c r="R98" s="62" t="str">
        <f t="shared" si="32"/>
        <v xml:space="preserve">CntrlFurnace   </v>
      </c>
      <c r="S98" s="92">
        <f t="shared" si="20"/>
        <v>0</v>
      </c>
      <c r="T98" s="6">
        <f t="shared" si="21"/>
        <v>0</v>
      </c>
      <c r="U98" s="6">
        <f t="shared" si="21"/>
        <v>0</v>
      </c>
      <c r="V98" s="61">
        <v>-1</v>
      </c>
      <c r="W98" s="61" t="s">
        <v>0</v>
      </c>
      <c r="X98" s="62" t="str">
        <f t="shared" si="30"/>
        <v>WoodHeat - Wood heat meeting exceptional method criteria</v>
      </c>
      <c r="Z98" t="s">
        <v>528</v>
      </c>
    </row>
    <row r="99" spans="3:26" x14ac:dyDescent="0.25">
      <c r="C99" s="61">
        <f t="shared" si="31"/>
        <v>2013</v>
      </c>
      <c r="D99" s="6">
        <f t="shared" si="26"/>
        <v>2015</v>
      </c>
      <c r="E99" t="str">
        <f t="shared" si="18"/>
        <v xml:space="preserve">SplitHeatPump  </v>
      </c>
      <c r="F99" s="67" t="s">
        <v>154</v>
      </c>
      <c r="G99" s="10">
        <v>8.1999999999999993</v>
      </c>
      <c r="H99" s="66" t="s">
        <v>188</v>
      </c>
      <c r="I99" s="72">
        <f t="shared" ref="I99:R99" si="33">I76</f>
        <v>1</v>
      </c>
      <c r="J99" s="61">
        <f t="shared" si="33"/>
        <v>1</v>
      </c>
      <c r="K99" s="61">
        <f t="shared" si="33"/>
        <v>1</v>
      </c>
      <c r="L99" s="61">
        <f t="shared" si="33"/>
        <v>1</v>
      </c>
      <c r="M99" s="61">
        <f t="shared" si="33"/>
        <v>0</v>
      </c>
      <c r="N99" s="61">
        <f t="shared" si="33"/>
        <v>0</v>
      </c>
      <c r="O99" s="96">
        <f t="shared" si="33"/>
        <v>68</v>
      </c>
      <c r="P99" s="96">
        <f t="shared" si="33"/>
        <v>0</v>
      </c>
      <c r="Q99" s="75" t="str">
        <f t="shared" si="33"/>
        <v xml:space="preserve">SplitHeatPump  </v>
      </c>
      <c r="R99" s="62" t="str">
        <f t="shared" si="33"/>
        <v>N/A</v>
      </c>
      <c r="S99" s="92">
        <f t="shared" si="20"/>
        <v>0</v>
      </c>
      <c r="T99" s="6">
        <f t="shared" si="21"/>
        <v>1</v>
      </c>
      <c r="U99" s="6">
        <f t="shared" si="21"/>
        <v>0</v>
      </c>
      <c r="V99" s="61">
        <v>-1</v>
      </c>
      <c r="W99" s="61" t="s">
        <v>0</v>
      </c>
      <c r="X99" s="62" t="str">
        <f t="shared" si="30"/>
        <v xml:space="preserve">SplitHeatPump - Heating side of central split heat pump           </v>
      </c>
    </row>
    <row r="100" spans="3:26" x14ac:dyDescent="0.25">
      <c r="C100" s="61">
        <f t="shared" si="31"/>
        <v>2013</v>
      </c>
      <c r="D100" s="6">
        <f t="shared" si="26"/>
        <v>2015</v>
      </c>
      <c r="E100" t="str">
        <f t="shared" si="18"/>
        <v>SDHVSplitHeatPump</v>
      </c>
      <c r="F100" s="67" t="s">
        <v>154</v>
      </c>
      <c r="G100" s="10">
        <v>7.2</v>
      </c>
      <c r="H100" s="66" t="s">
        <v>188</v>
      </c>
      <c r="I100" s="72">
        <f t="shared" ref="I100:P100" si="34">I77</f>
        <v>1</v>
      </c>
      <c r="J100" s="61">
        <f t="shared" si="34"/>
        <v>1</v>
      </c>
      <c r="K100" s="61">
        <f t="shared" si="34"/>
        <v>1</v>
      </c>
      <c r="L100" s="61">
        <f t="shared" si="34"/>
        <v>1</v>
      </c>
      <c r="M100" s="61">
        <f t="shared" si="34"/>
        <v>0</v>
      </c>
      <c r="N100" s="61">
        <f t="shared" si="34"/>
        <v>0</v>
      </c>
      <c r="O100" s="96">
        <f t="shared" si="34"/>
        <v>68</v>
      </c>
      <c r="P100" s="96">
        <f t="shared" si="34"/>
        <v>0</v>
      </c>
      <c r="Q100" s="75" t="str">
        <f t="shared" ref="Q100:R113" si="35">Q77</f>
        <v xml:space="preserve">SplitHeatPump  </v>
      </c>
      <c r="R100" s="62" t="str">
        <f t="shared" si="35"/>
        <v>N/A</v>
      </c>
      <c r="S100" s="92">
        <f t="shared" si="20"/>
        <v>0</v>
      </c>
      <c r="T100" s="6">
        <f t="shared" si="21"/>
        <v>1</v>
      </c>
      <c r="U100" s="6">
        <f t="shared" si="21"/>
        <v>0</v>
      </c>
      <c r="V100" s="61">
        <v>-1</v>
      </c>
      <c r="W100" s="61" t="s">
        <v>0</v>
      </c>
      <c r="X100" s="62" t="str">
        <f t="shared" si="30"/>
        <v xml:space="preserve">SDHVSplitHeatPump - Small duct, high velocity, central split heat pump           </v>
      </c>
    </row>
    <row r="101" spans="3:26" x14ac:dyDescent="0.25">
      <c r="C101" s="61">
        <f t="shared" si="31"/>
        <v>2013</v>
      </c>
      <c r="D101" s="6">
        <f t="shared" si="26"/>
        <v>2015</v>
      </c>
      <c r="E101" t="str">
        <f t="shared" si="18"/>
        <v>DuctlessMiniSplitHeatPump</v>
      </c>
      <c r="F101" s="67" t="s">
        <v>154</v>
      </c>
      <c r="G101" s="10">
        <v>8.1999999999999993</v>
      </c>
      <c r="H101" s="66" t="s">
        <v>188</v>
      </c>
      <c r="I101" s="72">
        <f t="shared" ref="I101:P101" si="36">I78</f>
        <v>1</v>
      </c>
      <c r="J101" s="61">
        <f t="shared" si="36"/>
        <v>0</v>
      </c>
      <c r="K101" s="61">
        <f t="shared" si="36"/>
        <v>1</v>
      </c>
      <c r="L101" s="61">
        <f t="shared" si="36"/>
        <v>1</v>
      </c>
      <c r="M101" s="61">
        <f t="shared" si="36"/>
        <v>0</v>
      </c>
      <c r="N101" s="61">
        <f t="shared" si="36"/>
        <v>0</v>
      </c>
      <c r="O101" s="96">
        <f t="shared" si="36"/>
        <v>68</v>
      </c>
      <c r="P101" s="96">
        <f t="shared" si="36"/>
        <v>1</v>
      </c>
      <c r="Q101" s="75" t="str">
        <f t="shared" si="35"/>
        <v>N/A</v>
      </c>
      <c r="R101" s="62" t="str">
        <f t="shared" si="35"/>
        <v xml:space="preserve">SplitHeatPump  </v>
      </c>
      <c r="S101" s="92">
        <f t="shared" si="20"/>
        <v>0</v>
      </c>
      <c r="T101" s="6">
        <f t="shared" si="21"/>
        <v>1</v>
      </c>
      <c r="U101" s="6">
        <f t="shared" si="21"/>
        <v>0</v>
      </c>
      <c r="V101" s="61">
        <v>-1</v>
      </c>
      <c r="W101" s="61" t="s">
        <v>0</v>
      </c>
      <c r="X101" s="62" t="str">
        <f t="shared" si="30"/>
        <v>DuctlessMiniSplitHeatPump – Ductless mini-split heat pump system</v>
      </c>
      <c r="Z101" t="s">
        <v>529</v>
      </c>
    </row>
    <row r="102" spans="3:26" x14ac:dyDescent="0.25">
      <c r="C102" s="61">
        <f t="shared" ref="C102:C113" si="37">C101</f>
        <v>2013</v>
      </c>
      <c r="D102" s="6">
        <f t="shared" si="26"/>
        <v>2015</v>
      </c>
      <c r="E102" t="str">
        <f t="shared" si="18"/>
        <v>DuctlessMultiSplitHeatPump</v>
      </c>
      <c r="F102" s="67" t="s">
        <v>154</v>
      </c>
      <c r="G102" s="10">
        <v>8.1999999999999993</v>
      </c>
      <c r="H102" s="66" t="s">
        <v>188</v>
      </c>
      <c r="I102" s="72">
        <f t="shared" ref="I102:P102" si="38">I79</f>
        <v>1</v>
      </c>
      <c r="J102" s="61">
        <f t="shared" si="38"/>
        <v>0</v>
      </c>
      <c r="K102" s="61">
        <f t="shared" si="38"/>
        <v>1</v>
      </c>
      <c r="L102" s="61">
        <f t="shared" si="38"/>
        <v>1</v>
      </c>
      <c r="M102" s="61">
        <f t="shared" si="38"/>
        <v>0</v>
      </c>
      <c r="N102" s="61">
        <f t="shared" si="38"/>
        <v>0</v>
      </c>
      <c r="O102" s="96">
        <f t="shared" si="38"/>
        <v>68</v>
      </c>
      <c r="P102" s="72">
        <f t="shared" si="38"/>
        <v>1</v>
      </c>
      <c r="Q102" s="75" t="str">
        <f t="shared" si="35"/>
        <v>N/A</v>
      </c>
      <c r="R102" s="62" t="str">
        <f t="shared" si="35"/>
        <v xml:space="preserve">SplitHeatPump  </v>
      </c>
      <c r="S102" s="72">
        <f t="shared" si="20"/>
        <v>0</v>
      </c>
      <c r="T102" s="61">
        <f t="shared" si="21"/>
        <v>1</v>
      </c>
      <c r="U102" s="61">
        <f t="shared" si="21"/>
        <v>0</v>
      </c>
      <c r="V102" s="61">
        <v>-1</v>
      </c>
      <c r="W102" s="61" t="s">
        <v>0</v>
      </c>
      <c r="X102" s="62" t="str">
        <f t="shared" si="30"/>
        <v>DuctlessMultiSplitHeatPump - Ductless multi-split heat pump system</v>
      </c>
      <c r="Z102" t="s">
        <v>528</v>
      </c>
    </row>
    <row r="103" spans="3:26" x14ac:dyDescent="0.25">
      <c r="C103" s="61">
        <f t="shared" si="37"/>
        <v>2013</v>
      </c>
      <c r="D103" s="6">
        <f t="shared" si="26"/>
        <v>2015</v>
      </c>
      <c r="E103" t="str">
        <f t="shared" si="18"/>
        <v>DuctlessVRFHeatPump</v>
      </c>
      <c r="F103" s="67" t="s">
        <v>154</v>
      </c>
      <c r="G103" s="10">
        <v>7.7</v>
      </c>
      <c r="H103" s="66" t="s">
        <v>188</v>
      </c>
      <c r="I103" s="72">
        <f t="shared" ref="I103:P103" si="39">I80</f>
        <v>1</v>
      </c>
      <c r="J103" s="61">
        <f t="shared" si="39"/>
        <v>0</v>
      </c>
      <c r="K103" s="61">
        <f t="shared" si="39"/>
        <v>1</v>
      </c>
      <c r="L103" s="61">
        <f t="shared" si="39"/>
        <v>1</v>
      </c>
      <c r="M103" s="61">
        <f t="shared" si="39"/>
        <v>0</v>
      </c>
      <c r="N103" s="61">
        <f t="shared" si="39"/>
        <v>0</v>
      </c>
      <c r="O103" s="96">
        <f t="shared" si="39"/>
        <v>68</v>
      </c>
      <c r="P103" s="72">
        <f t="shared" si="39"/>
        <v>1</v>
      </c>
      <c r="Q103" s="75" t="str">
        <f t="shared" si="35"/>
        <v>N/A</v>
      </c>
      <c r="R103" s="62" t="str">
        <f t="shared" si="35"/>
        <v xml:space="preserve">SplitHeatPump  </v>
      </c>
      <c r="S103" s="72">
        <f t="shared" si="20"/>
        <v>0</v>
      </c>
      <c r="T103" s="61">
        <f t="shared" si="21"/>
        <v>1</v>
      </c>
      <c r="U103" s="61">
        <f t="shared" si="21"/>
        <v>0</v>
      </c>
      <c r="V103" s="61">
        <v>-1</v>
      </c>
      <c r="W103" s="61" t="s">
        <v>0</v>
      </c>
      <c r="X103" s="62" t="str">
        <f t="shared" si="30"/>
        <v>DuctlessVRFHeatPump - Ductless variable refrigerant flow (VRF) heat pump system</v>
      </c>
      <c r="Z103" t="s">
        <v>528</v>
      </c>
    </row>
    <row r="104" spans="3:26" x14ac:dyDescent="0.25">
      <c r="C104" s="61">
        <f t="shared" si="37"/>
        <v>2013</v>
      </c>
      <c r="D104" s="6">
        <f t="shared" si="26"/>
        <v>2015</v>
      </c>
      <c r="E104" t="str">
        <f t="shared" si="18"/>
        <v xml:space="preserve">PkgHeatPump    </v>
      </c>
      <c r="F104" s="67" t="s">
        <v>154</v>
      </c>
      <c r="G104" s="55">
        <v>8</v>
      </c>
      <c r="H104" s="66" t="s">
        <v>188</v>
      </c>
      <c r="I104" s="72">
        <f t="shared" ref="I104:P104" si="40">I81</f>
        <v>1</v>
      </c>
      <c r="J104" s="61">
        <f t="shared" si="40"/>
        <v>1</v>
      </c>
      <c r="K104" s="61">
        <f t="shared" si="40"/>
        <v>1</v>
      </c>
      <c r="L104" s="61">
        <f t="shared" si="40"/>
        <v>1</v>
      </c>
      <c r="M104" s="61">
        <f t="shared" si="40"/>
        <v>0</v>
      </c>
      <c r="N104" s="61">
        <f t="shared" si="40"/>
        <v>0</v>
      </c>
      <c r="O104" s="96">
        <f t="shared" si="40"/>
        <v>68</v>
      </c>
      <c r="P104" s="96">
        <f t="shared" si="40"/>
        <v>0</v>
      </c>
      <c r="Q104" s="75" t="str">
        <f t="shared" si="35"/>
        <v xml:space="preserve">SplitHeatPump  </v>
      </c>
      <c r="R104" s="62" t="str">
        <f t="shared" si="35"/>
        <v>N/A</v>
      </c>
      <c r="S104" s="92">
        <f t="shared" si="20"/>
        <v>0</v>
      </c>
      <c r="T104" s="6">
        <f t="shared" si="21"/>
        <v>1</v>
      </c>
      <c r="U104" s="6">
        <f t="shared" si="21"/>
        <v>0</v>
      </c>
      <c r="V104" s="61">
        <v>-1</v>
      </c>
      <c r="W104" s="61" t="s">
        <v>0</v>
      </c>
      <c r="X104" s="62" t="str">
        <f t="shared" si="30"/>
        <v xml:space="preserve">PkgHeatPump - Heating side of central packaged heat pump          </v>
      </c>
    </row>
    <row r="105" spans="3:26" x14ac:dyDescent="0.25">
      <c r="C105" s="61">
        <f t="shared" si="37"/>
        <v>2013</v>
      </c>
      <c r="D105" s="6">
        <f t="shared" si="26"/>
        <v>2015</v>
      </c>
      <c r="E105" t="str">
        <f t="shared" si="18"/>
        <v xml:space="preserve">LrgPkgHeatPump </v>
      </c>
      <c r="F105" s="67" t="s">
        <v>154</v>
      </c>
      <c r="G105" s="11">
        <v>0</v>
      </c>
      <c r="H105" s="66" t="s">
        <v>188</v>
      </c>
      <c r="I105" s="72">
        <f t="shared" ref="I105:P105" si="41">I82</f>
        <v>0</v>
      </c>
      <c r="J105" s="61">
        <f t="shared" si="41"/>
        <v>1</v>
      </c>
      <c r="K105" s="61">
        <f t="shared" si="41"/>
        <v>1</v>
      </c>
      <c r="L105" s="61">
        <f t="shared" si="41"/>
        <v>1</v>
      </c>
      <c r="M105" s="61">
        <f t="shared" si="41"/>
        <v>0</v>
      </c>
      <c r="N105" s="61">
        <f t="shared" si="41"/>
        <v>0</v>
      </c>
      <c r="O105" s="96">
        <f t="shared" si="41"/>
        <v>68</v>
      </c>
      <c r="P105" s="96">
        <f t="shared" si="41"/>
        <v>0</v>
      </c>
      <c r="Q105" s="75" t="str">
        <f t="shared" si="35"/>
        <v xml:space="preserve">SplitHeatPump  </v>
      </c>
      <c r="R105" s="62" t="str">
        <f t="shared" si="35"/>
        <v>N/A</v>
      </c>
      <c r="S105" s="92">
        <f t="shared" si="20"/>
        <v>0</v>
      </c>
      <c r="T105" s="6">
        <f t="shared" si="21"/>
        <v>0</v>
      </c>
      <c r="U105" s="6">
        <f t="shared" si="21"/>
        <v>0</v>
      </c>
      <c r="V105" s="61">
        <v>-1</v>
      </c>
      <c r="W105" s="61" t="s">
        <v>0</v>
      </c>
      <c r="X105" s="62" t="str">
        <f t="shared" si="30"/>
        <v>LrgPkgHeatPump - Heating side of large (&gt;= 65 kBtuh) packaged unit</v>
      </c>
    </row>
    <row r="106" spans="3:26" x14ac:dyDescent="0.25">
      <c r="C106" s="61">
        <f t="shared" si="37"/>
        <v>2013</v>
      </c>
      <c r="D106" s="6">
        <f t="shared" si="26"/>
        <v>2015</v>
      </c>
      <c r="E106" t="str">
        <f t="shared" si="18"/>
        <v xml:space="preserve">RoomHeatPump   </v>
      </c>
      <c r="F106" s="67" t="s">
        <v>154</v>
      </c>
      <c r="G106" s="55">
        <v>7.4</v>
      </c>
      <c r="H106" s="66" t="s">
        <v>188</v>
      </c>
      <c r="I106" s="72">
        <f t="shared" ref="I106:P106" si="42">I83</f>
        <v>1</v>
      </c>
      <c r="J106" s="61">
        <f t="shared" si="42"/>
        <v>0</v>
      </c>
      <c r="K106" s="61">
        <f t="shared" si="42"/>
        <v>1</v>
      </c>
      <c r="L106" s="61">
        <f t="shared" si="42"/>
        <v>1</v>
      </c>
      <c r="M106" s="61">
        <f t="shared" si="42"/>
        <v>0</v>
      </c>
      <c r="N106" s="61">
        <f t="shared" si="42"/>
        <v>0</v>
      </c>
      <c r="O106" s="96">
        <f t="shared" si="42"/>
        <v>68</v>
      </c>
      <c r="P106" s="96">
        <f t="shared" si="42"/>
        <v>1</v>
      </c>
      <c r="Q106" s="75" t="str">
        <f t="shared" si="35"/>
        <v>N/A</v>
      </c>
      <c r="R106" s="62" t="str">
        <f t="shared" si="35"/>
        <v xml:space="preserve">SplitHeatPump  </v>
      </c>
      <c r="S106" s="92">
        <f t="shared" si="20"/>
        <v>0</v>
      </c>
      <c r="T106" s="6">
        <f t="shared" si="21"/>
        <v>1</v>
      </c>
      <c r="U106" s="6">
        <f t="shared" si="21"/>
        <v>0</v>
      </c>
      <c r="V106" s="61">
        <v>-1</v>
      </c>
      <c r="W106" s="61" t="s">
        <v>0</v>
      </c>
      <c r="X106" s="62" t="str">
        <f t="shared" si="30"/>
        <v xml:space="preserve">RoomHeatPump - Heating side of non-central room A/C system        </v>
      </c>
    </row>
    <row r="107" spans="3:26" x14ac:dyDescent="0.25">
      <c r="C107" s="61">
        <f t="shared" si="37"/>
        <v>2013</v>
      </c>
      <c r="D107" s="6">
        <f t="shared" si="26"/>
        <v>2015</v>
      </c>
      <c r="E107" t="str">
        <f t="shared" si="18"/>
        <v xml:space="preserve">Electric       </v>
      </c>
      <c r="F107" s="67" t="s">
        <v>154</v>
      </c>
      <c r="G107" s="10">
        <v>8.1999999999999993</v>
      </c>
      <c r="H107" s="66" t="s">
        <v>188</v>
      </c>
      <c r="I107" s="72">
        <f t="shared" ref="I107:P107" si="43">I84</f>
        <v>1</v>
      </c>
      <c r="J107" s="61">
        <f t="shared" si="43"/>
        <v>-1</v>
      </c>
      <c r="K107" s="61">
        <f t="shared" si="43"/>
        <v>0</v>
      </c>
      <c r="L107" s="61">
        <f t="shared" si="43"/>
        <v>1</v>
      </c>
      <c r="M107" s="61">
        <f t="shared" si="43"/>
        <v>0</v>
      </c>
      <c r="N107" s="61">
        <f t="shared" si="43"/>
        <v>0</v>
      </c>
      <c r="O107" s="96">
        <f t="shared" si="43"/>
        <v>-1</v>
      </c>
      <c r="P107" s="96">
        <f t="shared" si="43"/>
        <v>0</v>
      </c>
      <c r="Q107" s="75" t="str">
        <f t="shared" si="35"/>
        <v xml:space="preserve">SplitHeatPump  </v>
      </c>
      <c r="R107" s="62" t="str">
        <f t="shared" si="35"/>
        <v xml:space="preserve">SplitHeatPump  </v>
      </c>
      <c r="S107" s="92">
        <f t="shared" si="20"/>
        <v>0</v>
      </c>
      <c r="T107" s="6">
        <f t="shared" si="21"/>
        <v>1</v>
      </c>
      <c r="U107" s="6">
        <f t="shared" si="21"/>
        <v>0</v>
      </c>
      <c r="V107" s="61">
        <v>-1</v>
      </c>
      <c r="W107" s="61" t="s">
        <v>0</v>
      </c>
      <c r="X107" s="62" t="str">
        <f t="shared" si="30"/>
        <v xml:space="preserve">Electric - All electric heating systems other than heat pump      </v>
      </c>
    </row>
    <row r="108" spans="3:26" x14ac:dyDescent="0.25">
      <c r="C108" s="61">
        <f t="shared" si="37"/>
        <v>2013</v>
      </c>
      <c r="D108" s="6">
        <f t="shared" si="26"/>
        <v>2015</v>
      </c>
      <c r="E108" t="str">
        <f t="shared" si="18"/>
        <v xml:space="preserve">CombHydro      </v>
      </c>
      <c r="F108" s="67" t="s">
        <v>154</v>
      </c>
      <c r="G108" s="66" t="s">
        <v>155</v>
      </c>
      <c r="H108" s="66" t="s">
        <v>188</v>
      </c>
      <c r="I108" s="72">
        <f t="shared" ref="I108:P108" si="44">I85</f>
        <v>1</v>
      </c>
      <c r="J108" s="61">
        <f t="shared" si="44"/>
        <v>-1</v>
      </c>
      <c r="K108" s="61">
        <f t="shared" si="44"/>
        <v>0</v>
      </c>
      <c r="L108" s="61">
        <f t="shared" si="44"/>
        <v>0</v>
      </c>
      <c r="M108" s="61">
        <f t="shared" si="44"/>
        <v>1</v>
      </c>
      <c r="N108" s="61">
        <f t="shared" si="44"/>
        <v>0</v>
      </c>
      <c r="O108" s="96">
        <f t="shared" si="44"/>
        <v>-1</v>
      </c>
      <c r="P108" s="96">
        <f t="shared" si="44"/>
        <v>0</v>
      </c>
      <c r="Q108" s="75" t="str">
        <f t="shared" si="35"/>
        <v xml:space="preserve">CntrlFurnace   </v>
      </c>
      <c r="R108" s="62" t="str">
        <f t="shared" si="35"/>
        <v xml:space="preserve">CntrlFurnace   </v>
      </c>
      <c r="S108" s="92">
        <f t="shared" si="20"/>
        <v>0</v>
      </c>
      <c r="T108" s="6">
        <f t="shared" si="21"/>
        <v>0</v>
      </c>
      <c r="U108" s="6">
        <f t="shared" si="21"/>
        <v>0</v>
      </c>
      <c r="V108" s="61">
        <v>-1</v>
      </c>
      <c r="W108" s="61" t="s">
        <v>0</v>
      </c>
      <c r="X108" s="62" t="str">
        <f t="shared" si="30"/>
        <v xml:space="preserve">CombHydro - Water heating system can be storage gas/elec/ht pump  </v>
      </c>
    </row>
    <row r="109" spans="3:26" x14ac:dyDescent="0.25">
      <c r="C109" s="61">
        <f t="shared" si="37"/>
        <v>2013</v>
      </c>
      <c r="D109" s="6">
        <f t="shared" si="26"/>
        <v>2015</v>
      </c>
      <c r="E109" t="str">
        <f t="shared" si="18"/>
        <v>ElecCombHydro</v>
      </c>
      <c r="F109" s="67" t="s">
        <v>154</v>
      </c>
      <c r="G109" s="66" t="s">
        <v>155</v>
      </c>
      <c r="H109" s="66" t="s">
        <v>188</v>
      </c>
      <c r="I109" s="72">
        <f t="shared" ref="I109:P109" si="45">I86</f>
        <v>1</v>
      </c>
      <c r="J109" s="61">
        <f t="shared" si="45"/>
        <v>-1</v>
      </c>
      <c r="K109" s="61">
        <f t="shared" si="45"/>
        <v>0</v>
      </c>
      <c r="L109" s="61">
        <f t="shared" si="45"/>
        <v>1</v>
      </c>
      <c r="M109" s="61">
        <f t="shared" si="45"/>
        <v>0</v>
      </c>
      <c r="N109" s="61">
        <f t="shared" si="45"/>
        <v>0</v>
      </c>
      <c r="O109" s="96">
        <f t="shared" si="45"/>
        <v>-1</v>
      </c>
      <c r="P109" s="96">
        <f t="shared" si="45"/>
        <v>0</v>
      </c>
      <c r="Q109" s="75" t="str">
        <f t="shared" si="35"/>
        <v xml:space="preserve">SplitHeatPump  </v>
      </c>
      <c r="R109" s="62" t="str">
        <f t="shared" si="35"/>
        <v xml:space="preserve">SplitHeatPump  </v>
      </c>
      <c r="S109" s="92">
        <f t="shared" si="20"/>
        <v>0</v>
      </c>
      <c r="T109" s="6">
        <f t="shared" si="21"/>
        <v>0</v>
      </c>
      <c r="U109" s="6">
        <f t="shared" si="21"/>
        <v>0</v>
      </c>
      <c r="V109" s="61">
        <v>-1</v>
      </c>
      <c r="W109" s="61" t="s">
        <v>0</v>
      </c>
      <c r="X109" s="62" t="str">
        <f t="shared" si="30"/>
        <v xml:space="preserve">CombHydro - Water heating system can be storage gas/elec/ht pump  </v>
      </c>
    </row>
    <row r="110" spans="3:26" x14ac:dyDescent="0.25">
      <c r="C110" s="61">
        <f t="shared" si="37"/>
        <v>2013</v>
      </c>
      <c r="D110" s="6">
        <f t="shared" si="26"/>
        <v>2015</v>
      </c>
      <c r="E110" t="str">
        <f t="shared" si="18"/>
        <v>AirToWaterHeatPump</v>
      </c>
      <c r="F110" s="67" t="s">
        <v>154</v>
      </c>
      <c r="G110" s="66" t="s">
        <v>155</v>
      </c>
      <c r="H110" s="66" t="s">
        <v>188</v>
      </c>
      <c r="I110" s="72">
        <f t="shared" ref="I110:P110" si="46">I87</f>
        <v>1</v>
      </c>
      <c r="J110" s="61">
        <f t="shared" si="46"/>
        <v>-1</v>
      </c>
      <c r="K110" s="61">
        <f t="shared" si="46"/>
        <v>1</v>
      </c>
      <c r="L110" s="61">
        <f t="shared" si="46"/>
        <v>1</v>
      </c>
      <c r="M110" s="61">
        <f t="shared" si="46"/>
        <v>0</v>
      </c>
      <c r="N110" s="61">
        <f t="shared" si="46"/>
        <v>1</v>
      </c>
      <c r="O110" s="96">
        <f t="shared" si="46"/>
        <v>68</v>
      </c>
      <c r="P110" s="96">
        <f t="shared" si="46"/>
        <v>0</v>
      </c>
      <c r="Q110" s="75" t="str">
        <f t="shared" si="35"/>
        <v xml:space="preserve">SplitHeatPump  </v>
      </c>
      <c r="R110" s="62" t="str">
        <f t="shared" si="35"/>
        <v xml:space="preserve">SplitHeatPump  </v>
      </c>
      <c r="S110" s="92">
        <f t="shared" si="20"/>
        <v>0</v>
      </c>
      <c r="T110" s="6">
        <f t="shared" si="21"/>
        <v>0</v>
      </c>
      <c r="U110" s="6">
        <f t="shared" si="21"/>
        <v>0</v>
      </c>
      <c r="V110" s="61">
        <v>-1</v>
      </c>
      <c r="W110" s="61" t="s">
        <v>0</v>
      </c>
      <c r="X110" s="62" t="str">
        <f t="shared" si="30"/>
        <v>AirToWaterHeatPump - Air to water heat pump (able to heat DHW)</v>
      </c>
    </row>
    <row r="111" spans="3:26" x14ac:dyDescent="0.25">
      <c r="C111" s="61">
        <f t="shared" si="37"/>
        <v>2013</v>
      </c>
      <c r="D111" s="6">
        <f t="shared" si="26"/>
        <v>2015</v>
      </c>
      <c r="E111" t="str">
        <f t="shared" si="18"/>
        <v>GroundSourceHeatPump</v>
      </c>
      <c r="F111" s="67" t="s">
        <v>154</v>
      </c>
      <c r="G111" s="10">
        <v>8.1999999999999993</v>
      </c>
      <c r="H111" s="66" t="s">
        <v>188</v>
      </c>
      <c r="I111" s="72">
        <f t="shared" ref="I111:P113" si="47">I88</f>
        <v>1</v>
      </c>
      <c r="J111" s="61">
        <f t="shared" si="47"/>
        <v>-1</v>
      </c>
      <c r="K111" s="61">
        <f t="shared" si="47"/>
        <v>1</v>
      </c>
      <c r="L111" s="61">
        <f t="shared" si="47"/>
        <v>1</v>
      </c>
      <c r="M111" s="61">
        <f t="shared" si="47"/>
        <v>0</v>
      </c>
      <c r="N111" s="61">
        <f t="shared" si="47"/>
        <v>1</v>
      </c>
      <c r="O111" s="96">
        <f t="shared" si="47"/>
        <v>68</v>
      </c>
      <c r="P111" s="96">
        <f t="shared" si="47"/>
        <v>1</v>
      </c>
      <c r="Q111" s="75" t="str">
        <f t="shared" si="35"/>
        <v xml:space="preserve">SplitHeatPump  </v>
      </c>
      <c r="R111" s="62" t="str">
        <f t="shared" si="35"/>
        <v xml:space="preserve">SplitHeatPump  </v>
      </c>
      <c r="S111" s="92">
        <f t="shared" si="20"/>
        <v>0</v>
      </c>
      <c r="T111" s="6">
        <f t="shared" si="21"/>
        <v>1</v>
      </c>
      <c r="U111" s="6">
        <f t="shared" si="21"/>
        <v>0</v>
      </c>
      <c r="V111" s="61">
        <v>-1</v>
      </c>
      <c r="W111" s="61" t="s">
        <v>0</v>
      </c>
      <c r="X111" s="62" t="str">
        <f t="shared" si="30"/>
        <v>GroundSourceHeatPump - Ground source heat pump (able to heat DHW)</v>
      </c>
    </row>
    <row r="112" spans="3:26" x14ac:dyDescent="0.25">
      <c r="C112" s="61">
        <f t="shared" si="37"/>
        <v>2013</v>
      </c>
      <c r="D112" s="6">
        <f t="shared" si="26"/>
        <v>2015</v>
      </c>
      <c r="E112" t="s">
        <v>553</v>
      </c>
      <c r="F112" s="67" t="s">
        <v>154</v>
      </c>
      <c r="G112" s="10">
        <v>8.1999999999999993</v>
      </c>
      <c r="H112" s="66" t="s">
        <v>188</v>
      </c>
      <c r="I112" s="72">
        <f t="shared" si="47"/>
        <v>1</v>
      </c>
      <c r="J112" s="61">
        <f t="shared" si="47"/>
        <v>-1</v>
      </c>
      <c r="K112" s="61">
        <f t="shared" si="47"/>
        <v>1</v>
      </c>
      <c r="L112" s="61">
        <f t="shared" si="47"/>
        <v>1</v>
      </c>
      <c r="M112" s="61">
        <f t="shared" si="47"/>
        <v>0</v>
      </c>
      <c r="N112" s="61">
        <f t="shared" si="47"/>
        <v>0</v>
      </c>
      <c r="O112" s="96">
        <f t="shared" si="47"/>
        <v>68</v>
      </c>
      <c r="P112" s="96">
        <f t="shared" si="47"/>
        <v>0</v>
      </c>
      <c r="Q112" s="75" t="str">
        <f t="shared" si="35"/>
        <v xml:space="preserve">SplitHeatPump  </v>
      </c>
      <c r="R112" s="62" t="str">
        <f t="shared" si="35"/>
        <v xml:space="preserve">SplitHeatPump  </v>
      </c>
      <c r="S112" s="92">
        <f t="shared" ref="S112" si="48">IF(AND(ISNUMBER(F112), F112&gt;0), 1, 0)</f>
        <v>0</v>
      </c>
      <c r="T112" s="6">
        <f t="shared" ref="T112:U112" si="49">IF(AND(ISNUMBER(G112), G112&gt;0), 1, 0)</f>
        <v>1</v>
      </c>
      <c r="U112" s="6">
        <f t="shared" si="49"/>
        <v>0</v>
      </c>
      <c r="V112" s="61">
        <v>-1</v>
      </c>
      <c r="W112" s="61" t="s">
        <v>0</v>
      </c>
      <c r="X112" s="62" t="str">
        <f t="shared" si="30"/>
        <v>VCHP - Variable Capacity Heat Pump</v>
      </c>
      <c r="Z112" t="s">
        <v>555</v>
      </c>
    </row>
    <row r="113" spans="1:26" x14ac:dyDescent="0.25">
      <c r="C113" s="61">
        <f t="shared" si="37"/>
        <v>2013</v>
      </c>
      <c r="D113" s="6">
        <f t="shared" si="26"/>
        <v>2015</v>
      </c>
      <c r="E113" t="s">
        <v>745</v>
      </c>
      <c r="F113" s="67" t="s">
        <v>154</v>
      </c>
      <c r="G113" s="10">
        <v>8.1999999999999993</v>
      </c>
      <c r="H113" s="66" t="s">
        <v>188</v>
      </c>
      <c r="I113" s="72">
        <f t="shared" si="47"/>
        <v>1</v>
      </c>
      <c r="J113" s="61">
        <f t="shared" si="47"/>
        <v>-1</v>
      </c>
      <c r="K113" s="61">
        <f t="shared" si="47"/>
        <v>1</v>
      </c>
      <c r="L113" s="61">
        <f t="shared" si="47"/>
        <v>1</v>
      </c>
      <c r="M113" s="61">
        <f t="shared" si="47"/>
        <v>0</v>
      </c>
      <c r="N113" s="61">
        <f t="shared" si="47"/>
        <v>0</v>
      </c>
      <c r="O113" s="96">
        <f t="shared" si="47"/>
        <v>68</v>
      </c>
      <c r="P113" s="96">
        <f t="shared" si="47"/>
        <v>0</v>
      </c>
      <c r="Q113" s="75" t="str">
        <f t="shared" si="35"/>
        <v xml:space="preserve">SplitHeatPump  </v>
      </c>
      <c r="R113" s="62" t="str">
        <f t="shared" si="35"/>
        <v xml:space="preserve">SplitHeatPump  </v>
      </c>
      <c r="S113" s="92">
        <f t="shared" ref="S113" si="50">IF(AND(ISNUMBER(F113), F113&gt;0), 1, 0)</f>
        <v>0</v>
      </c>
      <c r="T113" s="6">
        <f t="shared" ref="T113" si="51">IF(AND(ISNUMBER(G113), G113&gt;0), 1, 0)</f>
        <v>1</v>
      </c>
      <c r="U113" s="6">
        <f t="shared" ref="U113" si="52">IF(AND(ISNUMBER(H113), H113&gt;0), 1, 0)</f>
        <v>0</v>
      </c>
      <c r="V113" s="61">
        <v>-1</v>
      </c>
      <c r="W113" s="61" t="s">
        <v>0</v>
      </c>
      <c r="X113" s="62" t="str">
        <f t="shared" si="30"/>
        <v>VCHP2 - Variable Capacity Heat Pump</v>
      </c>
      <c r="Z113" t="s">
        <v>555</v>
      </c>
    </row>
    <row r="114" spans="1:26" ht="6.75" customHeight="1" x14ac:dyDescent="0.25">
      <c r="A114" t="s">
        <v>0</v>
      </c>
      <c r="C114" s="57"/>
      <c r="D114" s="57"/>
      <c r="E114" s="58"/>
      <c r="F114" s="57"/>
      <c r="G114" s="57"/>
      <c r="H114" s="57"/>
      <c r="I114" s="59"/>
      <c r="J114" s="59"/>
      <c r="K114" s="59"/>
      <c r="L114" s="59"/>
      <c r="M114" s="59"/>
      <c r="N114" s="59"/>
      <c r="O114" s="59"/>
      <c r="P114" s="59"/>
      <c r="Q114" s="58"/>
      <c r="R114" s="58"/>
      <c r="S114" s="58"/>
      <c r="T114" s="58"/>
      <c r="U114" s="58"/>
      <c r="V114" s="58"/>
    </row>
    <row r="115" spans="1:26" x14ac:dyDescent="0.25">
      <c r="A115" t="s">
        <v>434</v>
      </c>
      <c r="D115" s="126"/>
      <c r="E115" s="126"/>
      <c r="F115" s="126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86"/>
    </row>
    <row r="116" spans="1:26" x14ac:dyDescent="0.25">
      <c r="C116" s="60">
        <v>2008</v>
      </c>
      <c r="D116" s="60">
        <v>2010</v>
      </c>
      <c r="E116" t="s">
        <v>141</v>
      </c>
      <c r="F116" s="69">
        <v>78</v>
      </c>
      <c r="G116" s="66" t="s">
        <v>155</v>
      </c>
      <c r="H116" s="66" t="s">
        <v>188</v>
      </c>
      <c r="I116" s="16">
        <v>1</v>
      </c>
      <c r="J116" s="1">
        <v>1</v>
      </c>
      <c r="K116" s="48">
        <v>0</v>
      </c>
      <c r="L116" s="1">
        <v>0</v>
      </c>
      <c r="M116" s="1">
        <v>1</v>
      </c>
      <c r="N116" s="1">
        <v>0</v>
      </c>
      <c r="O116" s="80">
        <v>-1</v>
      </c>
      <c r="P116" s="92">
        <v>0</v>
      </c>
      <c r="Q116" s="43" t="s">
        <v>141</v>
      </c>
      <c r="R116" s="24" t="s">
        <v>227</v>
      </c>
      <c r="S116" s="70">
        <f t="shared" ref="S116:S136" si="53">IF(AND(ISNUMBER(F116), F116&gt;0), 1, 0)</f>
        <v>1</v>
      </c>
      <c r="T116" s="48">
        <f t="shared" ref="T116:U136" si="54">IF(AND(ISNUMBER(G116), G116&gt;0), 1, 0)</f>
        <v>0</v>
      </c>
      <c r="U116" s="48">
        <f t="shared" si="54"/>
        <v>0</v>
      </c>
      <c r="V116" s="61">
        <v>-1</v>
      </c>
      <c r="W116" s="61" t="s">
        <v>0</v>
      </c>
      <c r="X116" t="s">
        <v>13</v>
      </c>
    </row>
    <row r="117" spans="1:26" x14ac:dyDescent="0.25">
      <c r="C117" s="61">
        <f>C116</f>
        <v>2008</v>
      </c>
      <c r="D117" s="6">
        <f>D116</f>
        <v>2010</v>
      </c>
      <c r="E117" t="s">
        <v>385</v>
      </c>
      <c r="F117" s="51">
        <v>75</v>
      </c>
      <c r="G117" s="66" t="s">
        <v>155</v>
      </c>
      <c r="H117" s="66" t="s">
        <v>188</v>
      </c>
      <c r="I117" s="16">
        <v>1</v>
      </c>
      <c r="J117" s="1">
        <v>0</v>
      </c>
      <c r="K117" s="48">
        <v>0</v>
      </c>
      <c r="L117" s="1">
        <v>0</v>
      </c>
      <c r="M117" s="1">
        <v>1</v>
      </c>
      <c r="N117" s="1">
        <v>0</v>
      </c>
      <c r="O117" s="80">
        <v>-1</v>
      </c>
      <c r="P117" s="92">
        <v>0</v>
      </c>
      <c r="Q117" s="74" t="s">
        <v>227</v>
      </c>
      <c r="R117" s="124" t="s">
        <v>141</v>
      </c>
      <c r="S117" s="70">
        <f t="shared" si="53"/>
        <v>1</v>
      </c>
      <c r="T117" s="48">
        <f t="shared" si="54"/>
        <v>0</v>
      </c>
      <c r="U117" s="48">
        <f t="shared" si="54"/>
        <v>0</v>
      </c>
      <c r="V117" s="61">
        <v>-1</v>
      </c>
      <c r="W117" s="61" t="s">
        <v>0</v>
      </c>
      <c r="X117" t="s">
        <v>695</v>
      </c>
    </row>
    <row r="118" spans="1:26" x14ac:dyDescent="0.25">
      <c r="C118" s="61">
        <f t="shared" ref="C118:C134" si="55">C117</f>
        <v>2008</v>
      </c>
      <c r="D118" s="6">
        <f t="shared" ref="D118:D137" si="56">D117</f>
        <v>2010</v>
      </c>
      <c r="E118" t="s">
        <v>386</v>
      </c>
      <c r="F118" s="51">
        <v>65</v>
      </c>
      <c r="G118" s="66" t="s">
        <v>155</v>
      </c>
      <c r="H118" s="66" t="s">
        <v>188</v>
      </c>
      <c r="I118" s="16">
        <v>1</v>
      </c>
      <c r="J118" s="1">
        <v>0</v>
      </c>
      <c r="K118" s="48">
        <v>0</v>
      </c>
      <c r="L118" s="1">
        <v>0</v>
      </c>
      <c r="M118" s="1">
        <v>1</v>
      </c>
      <c r="N118" s="1">
        <v>0</v>
      </c>
      <c r="O118" s="80">
        <v>-1</v>
      </c>
      <c r="P118" s="92">
        <v>0</v>
      </c>
      <c r="Q118" s="74" t="s">
        <v>227</v>
      </c>
      <c r="R118" s="124" t="s">
        <v>141</v>
      </c>
      <c r="S118" s="70">
        <f t="shared" si="53"/>
        <v>1</v>
      </c>
      <c r="T118" s="48">
        <f t="shared" si="54"/>
        <v>0</v>
      </c>
      <c r="U118" s="48">
        <f t="shared" si="54"/>
        <v>0</v>
      </c>
      <c r="V118" s="61">
        <v>-1</v>
      </c>
      <c r="W118" s="61" t="s">
        <v>0</v>
      </c>
      <c r="X118" t="s">
        <v>696</v>
      </c>
    </row>
    <row r="119" spans="1:26" x14ac:dyDescent="0.25">
      <c r="C119" s="61">
        <f t="shared" si="55"/>
        <v>2008</v>
      </c>
      <c r="D119" s="6">
        <f t="shared" si="56"/>
        <v>2010</v>
      </c>
      <c r="E119" t="s">
        <v>383</v>
      </c>
      <c r="F119" s="51">
        <v>57</v>
      </c>
      <c r="G119" s="66" t="s">
        <v>155</v>
      </c>
      <c r="H119" s="66" t="s">
        <v>188</v>
      </c>
      <c r="I119" s="16">
        <v>1</v>
      </c>
      <c r="J119" s="1">
        <v>0</v>
      </c>
      <c r="K119" s="48">
        <v>0</v>
      </c>
      <c r="L119" s="1">
        <v>0</v>
      </c>
      <c r="M119" s="1">
        <v>1</v>
      </c>
      <c r="N119" s="1">
        <v>0</v>
      </c>
      <c r="O119" s="80">
        <v>-1</v>
      </c>
      <c r="P119" s="92">
        <v>0</v>
      </c>
      <c r="Q119" s="74" t="s">
        <v>227</v>
      </c>
      <c r="R119" s="124" t="s">
        <v>141</v>
      </c>
      <c r="S119" s="70">
        <f t="shared" si="53"/>
        <v>1</v>
      </c>
      <c r="T119" s="48">
        <f t="shared" si="54"/>
        <v>0</v>
      </c>
      <c r="U119" s="48">
        <f t="shared" si="54"/>
        <v>0</v>
      </c>
      <c r="V119" s="61">
        <v>-1</v>
      </c>
      <c r="W119" s="61" t="s">
        <v>0</v>
      </c>
      <c r="X119" t="s">
        <v>697</v>
      </c>
    </row>
    <row r="120" spans="1:26" x14ac:dyDescent="0.25">
      <c r="C120" s="61">
        <f t="shared" si="55"/>
        <v>2008</v>
      </c>
      <c r="D120" s="6">
        <f t="shared" si="56"/>
        <v>2010</v>
      </c>
      <c r="E120" t="s">
        <v>384</v>
      </c>
      <c r="F120" s="51">
        <v>61</v>
      </c>
      <c r="G120" s="66" t="s">
        <v>155</v>
      </c>
      <c r="H120" s="66" t="s">
        <v>188</v>
      </c>
      <c r="I120" s="16">
        <v>1</v>
      </c>
      <c r="J120" s="1">
        <v>0</v>
      </c>
      <c r="K120" s="48">
        <v>0</v>
      </c>
      <c r="L120" s="1">
        <v>0</v>
      </c>
      <c r="M120" s="1">
        <v>1</v>
      </c>
      <c r="N120" s="1">
        <v>0</v>
      </c>
      <c r="O120" s="80">
        <v>-1</v>
      </c>
      <c r="P120" s="92">
        <v>0</v>
      </c>
      <c r="Q120" s="74" t="s">
        <v>227</v>
      </c>
      <c r="R120" s="124" t="s">
        <v>141</v>
      </c>
      <c r="S120" s="70">
        <f t="shared" si="53"/>
        <v>1</v>
      </c>
      <c r="T120" s="48">
        <f t="shared" si="54"/>
        <v>0</v>
      </c>
      <c r="U120" s="48">
        <f t="shared" si="54"/>
        <v>0</v>
      </c>
      <c r="V120" s="61">
        <v>-1</v>
      </c>
      <c r="W120" s="61" t="s">
        <v>0</v>
      </c>
      <c r="X120" t="s">
        <v>14</v>
      </c>
    </row>
    <row r="121" spans="1:26" x14ac:dyDescent="0.25">
      <c r="C121" s="61">
        <f t="shared" si="55"/>
        <v>2008</v>
      </c>
      <c r="D121" s="6">
        <f t="shared" si="56"/>
        <v>2010</v>
      </c>
      <c r="E121" t="s">
        <v>142</v>
      </c>
      <c r="F121" s="51">
        <v>80</v>
      </c>
      <c r="G121" s="66" t="s">
        <v>155</v>
      </c>
      <c r="H121" s="66" t="s">
        <v>188</v>
      </c>
      <c r="I121" s="16">
        <v>1</v>
      </c>
      <c r="J121" s="1">
        <v>-1</v>
      </c>
      <c r="K121" s="48">
        <v>0</v>
      </c>
      <c r="L121" s="1">
        <v>0</v>
      </c>
      <c r="M121" s="1">
        <v>1</v>
      </c>
      <c r="N121" s="1">
        <v>0</v>
      </c>
      <c r="O121" s="80">
        <v>-1</v>
      </c>
      <c r="P121" s="92">
        <v>0</v>
      </c>
      <c r="Q121" s="43" t="s">
        <v>141</v>
      </c>
      <c r="R121" s="124" t="s">
        <v>141</v>
      </c>
      <c r="S121" s="70">
        <f t="shared" si="53"/>
        <v>1</v>
      </c>
      <c r="T121" s="48">
        <f t="shared" si="54"/>
        <v>0</v>
      </c>
      <c r="U121" s="48">
        <f t="shared" si="54"/>
        <v>0</v>
      </c>
      <c r="V121" s="61">
        <v>-1</v>
      </c>
      <c r="W121" s="61" t="s">
        <v>0</v>
      </c>
      <c r="X121" t="s">
        <v>15</v>
      </c>
    </row>
    <row r="122" spans="1:26" x14ac:dyDescent="0.25">
      <c r="C122" s="61">
        <f t="shared" ref="C122:C126" si="57">C121</f>
        <v>2008</v>
      </c>
      <c r="D122" s="6">
        <f t="shared" si="56"/>
        <v>2010</v>
      </c>
      <c r="E122" t="s">
        <v>525</v>
      </c>
      <c r="F122" s="67" t="s">
        <v>154</v>
      </c>
      <c r="G122" s="66" t="s">
        <v>155</v>
      </c>
      <c r="H122" s="66" t="s">
        <v>188</v>
      </c>
      <c r="I122" s="16">
        <v>1</v>
      </c>
      <c r="J122" s="1">
        <v>0</v>
      </c>
      <c r="K122" s="48">
        <v>0</v>
      </c>
      <c r="L122" s="1">
        <v>0</v>
      </c>
      <c r="M122" s="1">
        <v>0</v>
      </c>
      <c r="N122" s="1">
        <v>0</v>
      </c>
      <c r="O122" s="80">
        <v>-1</v>
      </c>
      <c r="P122" s="120">
        <v>1</v>
      </c>
      <c r="Q122" s="43" t="s">
        <v>141</v>
      </c>
      <c r="R122" s="124" t="s">
        <v>141</v>
      </c>
      <c r="S122" s="70">
        <f t="shared" si="53"/>
        <v>0</v>
      </c>
      <c r="T122" s="48">
        <f t="shared" si="54"/>
        <v>0</v>
      </c>
      <c r="U122" s="48">
        <f t="shared" si="54"/>
        <v>0</v>
      </c>
      <c r="V122" s="61">
        <v>-1</v>
      </c>
      <c r="W122" s="61" t="s">
        <v>0</v>
      </c>
      <c r="X122" t="s">
        <v>526</v>
      </c>
      <c r="Z122" t="s">
        <v>528</v>
      </c>
    </row>
    <row r="123" spans="1:26" x14ac:dyDescent="0.25">
      <c r="C123" s="61">
        <f t="shared" si="57"/>
        <v>2008</v>
      </c>
      <c r="D123" s="6">
        <f t="shared" si="56"/>
        <v>2010</v>
      </c>
      <c r="E123" t="s">
        <v>143</v>
      </c>
      <c r="F123" s="67" t="s">
        <v>154</v>
      </c>
      <c r="G123" s="10">
        <v>7.7</v>
      </c>
      <c r="H123" s="66" t="s">
        <v>188</v>
      </c>
      <c r="I123" s="16">
        <v>1</v>
      </c>
      <c r="J123" s="1">
        <v>1</v>
      </c>
      <c r="K123" s="48">
        <v>1</v>
      </c>
      <c r="L123" s="1">
        <v>1</v>
      </c>
      <c r="M123" s="1">
        <v>0</v>
      </c>
      <c r="N123" s="1">
        <v>0</v>
      </c>
      <c r="O123" s="80">
        <v>68</v>
      </c>
      <c r="P123" s="92">
        <v>0</v>
      </c>
      <c r="Q123" s="97" t="s">
        <v>143</v>
      </c>
      <c r="R123" s="24" t="s">
        <v>227</v>
      </c>
      <c r="S123" s="70">
        <f t="shared" si="53"/>
        <v>0</v>
      </c>
      <c r="T123" s="48">
        <f t="shared" si="54"/>
        <v>1</v>
      </c>
      <c r="U123" s="48">
        <f t="shared" si="54"/>
        <v>0</v>
      </c>
      <c r="V123" s="61">
        <v>-1</v>
      </c>
      <c r="W123" s="61" t="s">
        <v>0</v>
      </c>
      <c r="X123" t="s">
        <v>16</v>
      </c>
    </row>
    <row r="124" spans="1:26" x14ac:dyDescent="0.25">
      <c r="C124" s="61">
        <f t="shared" si="57"/>
        <v>2008</v>
      </c>
      <c r="D124" s="6">
        <f t="shared" si="56"/>
        <v>2010</v>
      </c>
      <c r="E124" t="s">
        <v>515</v>
      </c>
      <c r="F124" s="67" t="s">
        <v>154</v>
      </c>
      <c r="G124" s="10">
        <v>7.7</v>
      </c>
      <c r="H124" s="66" t="s">
        <v>188</v>
      </c>
      <c r="I124" s="16">
        <v>1</v>
      </c>
      <c r="J124" s="1">
        <v>1</v>
      </c>
      <c r="K124" s="48">
        <v>1</v>
      </c>
      <c r="L124" s="1">
        <v>1</v>
      </c>
      <c r="M124" s="1">
        <v>0</v>
      </c>
      <c r="N124" s="1">
        <v>0</v>
      </c>
      <c r="O124" s="80">
        <v>68</v>
      </c>
      <c r="P124" s="92">
        <v>0</v>
      </c>
      <c r="Q124" s="97" t="s">
        <v>143</v>
      </c>
      <c r="R124" s="24" t="s">
        <v>227</v>
      </c>
      <c r="S124" s="70">
        <f t="shared" si="53"/>
        <v>0</v>
      </c>
      <c r="T124" s="48">
        <f t="shared" si="54"/>
        <v>1</v>
      </c>
      <c r="U124" s="48">
        <f t="shared" si="54"/>
        <v>0</v>
      </c>
      <c r="V124" s="61">
        <v>-1</v>
      </c>
      <c r="W124" s="61" t="s">
        <v>0</v>
      </c>
      <c r="X124" t="s">
        <v>516</v>
      </c>
    </row>
    <row r="125" spans="1:26" x14ac:dyDescent="0.25">
      <c r="C125" s="61">
        <f t="shared" si="57"/>
        <v>2008</v>
      </c>
      <c r="D125" s="6">
        <f t="shared" si="56"/>
        <v>2010</v>
      </c>
      <c r="E125" t="s">
        <v>534</v>
      </c>
      <c r="F125" s="67" t="s">
        <v>154</v>
      </c>
      <c r="G125" s="10">
        <v>7.7</v>
      </c>
      <c r="H125" s="66" t="s">
        <v>188</v>
      </c>
      <c r="I125" s="16">
        <v>1</v>
      </c>
      <c r="J125" s="1">
        <v>0</v>
      </c>
      <c r="K125" s="48">
        <v>1</v>
      </c>
      <c r="L125" s="1">
        <v>1</v>
      </c>
      <c r="M125" s="1">
        <v>0</v>
      </c>
      <c r="N125" s="1">
        <v>0</v>
      </c>
      <c r="O125" s="80">
        <v>68</v>
      </c>
      <c r="P125" s="120">
        <v>1</v>
      </c>
      <c r="Q125" s="74" t="s">
        <v>227</v>
      </c>
      <c r="R125" t="s">
        <v>143</v>
      </c>
      <c r="S125" s="70">
        <f t="shared" si="53"/>
        <v>0</v>
      </c>
      <c r="T125" s="48">
        <f t="shared" si="54"/>
        <v>1</v>
      </c>
      <c r="U125" s="48">
        <f t="shared" si="54"/>
        <v>0</v>
      </c>
      <c r="V125" s="61">
        <v>-1</v>
      </c>
      <c r="W125" s="61" t="s">
        <v>0</v>
      </c>
      <c r="X125" t="s">
        <v>533</v>
      </c>
      <c r="Z125" t="s">
        <v>529</v>
      </c>
    </row>
    <row r="126" spans="1:26" x14ac:dyDescent="0.25">
      <c r="C126" s="61">
        <f t="shared" si="57"/>
        <v>2008</v>
      </c>
      <c r="D126" s="6">
        <f t="shared" si="56"/>
        <v>2010</v>
      </c>
      <c r="E126" t="s">
        <v>535</v>
      </c>
      <c r="F126" s="67" t="s">
        <v>154</v>
      </c>
      <c r="G126" s="10">
        <v>7.7</v>
      </c>
      <c r="H126" s="66" t="s">
        <v>188</v>
      </c>
      <c r="I126" s="16">
        <v>1</v>
      </c>
      <c r="J126" s="1">
        <v>0</v>
      </c>
      <c r="K126" s="48">
        <v>1</v>
      </c>
      <c r="L126" s="1">
        <v>1</v>
      </c>
      <c r="M126" s="1">
        <v>0</v>
      </c>
      <c r="N126" s="1">
        <v>0</v>
      </c>
      <c r="O126" s="80">
        <v>68</v>
      </c>
      <c r="P126" s="120">
        <v>1</v>
      </c>
      <c r="Q126" s="74" t="s">
        <v>227</v>
      </c>
      <c r="R126" t="s">
        <v>143</v>
      </c>
      <c r="S126" s="70">
        <f t="shared" si="53"/>
        <v>0</v>
      </c>
      <c r="T126" s="48">
        <f t="shared" si="54"/>
        <v>1</v>
      </c>
      <c r="U126" s="48">
        <f t="shared" si="54"/>
        <v>0</v>
      </c>
      <c r="V126" s="61">
        <v>-1</v>
      </c>
      <c r="W126" s="61" t="s">
        <v>0</v>
      </c>
      <c r="X126" t="s">
        <v>536</v>
      </c>
      <c r="Z126" t="s">
        <v>528</v>
      </c>
    </row>
    <row r="127" spans="1:26" x14ac:dyDescent="0.25">
      <c r="C127" s="61">
        <f t="shared" si="55"/>
        <v>2008</v>
      </c>
      <c r="D127" s="6">
        <f t="shared" si="56"/>
        <v>2010</v>
      </c>
      <c r="E127" t="s">
        <v>524</v>
      </c>
      <c r="F127" s="67" t="s">
        <v>154</v>
      </c>
      <c r="G127" s="10">
        <v>7.7</v>
      </c>
      <c r="H127" s="66" t="s">
        <v>188</v>
      </c>
      <c r="I127" s="16">
        <v>1</v>
      </c>
      <c r="J127" s="1">
        <v>0</v>
      </c>
      <c r="K127" s="48">
        <v>1</v>
      </c>
      <c r="L127" s="1">
        <v>1</v>
      </c>
      <c r="M127" s="1">
        <v>0</v>
      </c>
      <c r="N127" s="1">
        <v>0</v>
      </c>
      <c r="O127" s="80">
        <v>68</v>
      </c>
      <c r="P127" s="120">
        <v>1</v>
      </c>
      <c r="Q127" s="74" t="s">
        <v>227</v>
      </c>
      <c r="R127" t="s">
        <v>143</v>
      </c>
      <c r="S127" s="70">
        <f t="shared" si="53"/>
        <v>0</v>
      </c>
      <c r="T127" s="48">
        <f t="shared" si="54"/>
        <v>1</v>
      </c>
      <c r="U127" s="48">
        <f t="shared" si="54"/>
        <v>0</v>
      </c>
      <c r="V127" s="61">
        <v>-1</v>
      </c>
      <c r="W127" s="61" t="s">
        <v>0</v>
      </c>
      <c r="X127" t="s">
        <v>539</v>
      </c>
      <c r="Z127" t="s">
        <v>528</v>
      </c>
    </row>
    <row r="128" spans="1:26" x14ac:dyDescent="0.25">
      <c r="C128" s="61">
        <f t="shared" si="55"/>
        <v>2008</v>
      </c>
      <c r="D128" s="6">
        <f t="shared" si="56"/>
        <v>2010</v>
      </c>
      <c r="E128" t="s">
        <v>144</v>
      </c>
      <c r="F128" s="67" t="s">
        <v>154</v>
      </c>
      <c r="G128" s="55">
        <v>7.7</v>
      </c>
      <c r="H128" s="66" t="s">
        <v>188</v>
      </c>
      <c r="I128" s="16">
        <v>1</v>
      </c>
      <c r="J128" s="1">
        <v>1</v>
      </c>
      <c r="K128" s="49">
        <v>1</v>
      </c>
      <c r="L128" s="1">
        <v>1</v>
      </c>
      <c r="M128" s="1">
        <v>0</v>
      </c>
      <c r="N128" s="1">
        <v>0</v>
      </c>
      <c r="O128" s="80">
        <v>68</v>
      </c>
      <c r="P128" s="92">
        <v>0</v>
      </c>
      <c r="Q128" s="97" t="s">
        <v>143</v>
      </c>
      <c r="R128" s="24" t="s">
        <v>227</v>
      </c>
      <c r="S128" s="70">
        <f t="shared" si="53"/>
        <v>0</v>
      </c>
      <c r="T128" s="48">
        <f t="shared" si="54"/>
        <v>1</v>
      </c>
      <c r="U128" s="48">
        <f t="shared" si="54"/>
        <v>0</v>
      </c>
      <c r="V128" s="61">
        <v>-1</v>
      </c>
      <c r="W128" s="61" t="s">
        <v>0</v>
      </c>
      <c r="X128" t="s">
        <v>17</v>
      </c>
    </row>
    <row r="129" spans="1:26" x14ac:dyDescent="0.25">
      <c r="C129" s="61">
        <f t="shared" si="55"/>
        <v>2008</v>
      </c>
      <c r="D129" s="6">
        <f t="shared" si="56"/>
        <v>2010</v>
      </c>
      <c r="E129" t="s">
        <v>145</v>
      </c>
      <c r="F129" s="67" t="s">
        <v>154</v>
      </c>
      <c r="G129" s="11">
        <v>0</v>
      </c>
      <c r="H129" s="66" t="s">
        <v>188</v>
      </c>
      <c r="I129" s="16">
        <v>0</v>
      </c>
      <c r="J129" s="1">
        <v>1</v>
      </c>
      <c r="K129" s="48">
        <v>1</v>
      </c>
      <c r="L129" s="1">
        <v>1</v>
      </c>
      <c r="M129" s="1">
        <v>0</v>
      </c>
      <c r="N129" s="1">
        <v>0</v>
      </c>
      <c r="O129" s="80">
        <v>68</v>
      </c>
      <c r="P129" s="92">
        <v>0</v>
      </c>
      <c r="Q129" s="97" t="s">
        <v>143</v>
      </c>
      <c r="R129" s="24" t="s">
        <v>227</v>
      </c>
      <c r="S129" s="70">
        <f t="shared" si="53"/>
        <v>0</v>
      </c>
      <c r="T129" s="48">
        <f t="shared" si="54"/>
        <v>0</v>
      </c>
      <c r="U129" s="48">
        <f t="shared" si="54"/>
        <v>0</v>
      </c>
      <c r="V129" s="61">
        <v>-1</v>
      </c>
      <c r="W129" s="61" t="s">
        <v>0</v>
      </c>
      <c r="X129" t="s">
        <v>18</v>
      </c>
    </row>
    <row r="130" spans="1:26" x14ac:dyDescent="0.25">
      <c r="C130" s="61">
        <f t="shared" si="55"/>
        <v>2008</v>
      </c>
      <c r="D130" s="6">
        <f t="shared" si="56"/>
        <v>2010</v>
      </c>
      <c r="E130" t="s">
        <v>146</v>
      </c>
      <c r="F130" s="67" t="s">
        <v>154</v>
      </c>
      <c r="G130" s="55">
        <v>7.4</v>
      </c>
      <c r="H130" s="66" t="s">
        <v>188</v>
      </c>
      <c r="I130" s="16">
        <v>1</v>
      </c>
      <c r="J130" s="1">
        <v>0</v>
      </c>
      <c r="K130" s="48">
        <v>1</v>
      </c>
      <c r="L130" s="1">
        <v>1</v>
      </c>
      <c r="M130" s="1">
        <v>0</v>
      </c>
      <c r="N130" s="1">
        <v>0</v>
      </c>
      <c r="O130" s="80">
        <v>68</v>
      </c>
      <c r="P130" s="120">
        <v>1</v>
      </c>
      <c r="Q130" s="74" t="s">
        <v>227</v>
      </c>
      <c r="R130" s="123" t="s">
        <v>143</v>
      </c>
      <c r="S130" s="70">
        <f t="shared" si="53"/>
        <v>0</v>
      </c>
      <c r="T130" s="48">
        <f t="shared" si="54"/>
        <v>1</v>
      </c>
      <c r="U130" s="48">
        <f t="shared" si="54"/>
        <v>0</v>
      </c>
      <c r="V130" s="61">
        <v>-1</v>
      </c>
      <c r="W130" s="61" t="s">
        <v>0</v>
      </c>
      <c r="X130" t="s">
        <v>19</v>
      </c>
    </row>
    <row r="131" spans="1:26" x14ac:dyDescent="0.25">
      <c r="C131" s="61">
        <f t="shared" si="55"/>
        <v>2008</v>
      </c>
      <c r="D131" s="6">
        <f t="shared" si="56"/>
        <v>2010</v>
      </c>
      <c r="E131" t="s">
        <v>147</v>
      </c>
      <c r="F131" s="67" t="s">
        <v>154</v>
      </c>
      <c r="G131" s="10">
        <v>7.7</v>
      </c>
      <c r="H131" s="66" t="s">
        <v>188</v>
      </c>
      <c r="I131" s="94">
        <v>1</v>
      </c>
      <c r="J131" s="1">
        <v>-1</v>
      </c>
      <c r="K131" s="48">
        <v>0</v>
      </c>
      <c r="L131" s="1">
        <v>1</v>
      </c>
      <c r="M131" s="1">
        <v>0</v>
      </c>
      <c r="N131" s="1">
        <v>0</v>
      </c>
      <c r="O131" s="80">
        <v>-1</v>
      </c>
      <c r="P131" s="92">
        <v>0</v>
      </c>
      <c r="Q131" s="97" t="s">
        <v>143</v>
      </c>
      <c r="R131" s="54" t="s">
        <v>143</v>
      </c>
      <c r="S131" s="70">
        <f t="shared" si="53"/>
        <v>0</v>
      </c>
      <c r="T131" s="48">
        <f t="shared" si="54"/>
        <v>1</v>
      </c>
      <c r="U131" s="48">
        <f t="shared" si="54"/>
        <v>0</v>
      </c>
      <c r="V131" s="61">
        <v>-1</v>
      </c>
      <c r="W131" s="61" t="s">
        <v>0</v>
      </c>
      <c r="X131" t="s">
        <v>20</v>
      </c>
    </row>
    <row r="132" spans="1:26" x14ac:dyDescent="0.25">
      <c r="C132" s="61">
        <f t="shared" si="55"/>
        <v>2008</v>
      </c>
      <c r="D132" s="6">
        <f t="shared" si="56"/>
        <v>2010</v>
      </c>
      <c r="E132" t="s">
        <v>148</v>
      </c>
      <c r="F132" s="67" t="s">
        <v>154</v>
      </c>
      <c r="G132" s="66" t="s">
        <v>155</v>
      </c>
      <c r="H132" s="66" t="s">
        <v>188</v>
      </c>
      <c r="I132" s="94">
        <v>1</v>
      </c>
      <c r="J132" s="1">
        <v>-1</v>
      </c>
      <c r="K132" s="48">
        <v>0</v>
      </c>
      <c r="L132" s="1">
        <v>0</v>
      </c>
      <c r="M132" s="1">
        <v>1</v>
      </c>
      <c r="N132" s="1">
        <v>0</v>
      </c>
      <c r="O132" s="80">
        <v>-1</v>
      </c>
      <c r="P132" s="92">
        <v>0</v>
      </c>
      <c r="Q132" s="43" t="s">
        <v>141</v>
      </c>
      <c r="R132" s="123" t="s">
        <v>141</v>
      </c>
      <c r="S132" s="70">
        <f t="shared" si="53"/>
        <v>0</v>
      </c>
      <c r="T132" s="48">
        <f t="shared" si="54"/>
        <v>0</v>
      </c>
      <c r="U132" s="48">
        <f t="shared" si="54"/>
        <v>0</v>
      </c>
      <c r="V132" s="61">
        <v>-1</v>
      </c>
      <c r="W132" s="61" t="s">
        <v>0</v>
      </c>
      <c r="X132" t="s">
        <v>21</v>
      </c>
    </row>
    <row r="133" spans="1:26" x14ac:dyDescent="0.25">
      <c r="C133" s="61">
        <f t="shared" si="55"/>
        <v>2008</v>
      </c>
      <c r="D133" s="6">
        <f t="shared" si="56"/>
        <v>2010</v>
      </c>
      <c r="E133" t="s">
        <v>514</v>
      </c>
      <c r="F133" s="67" t="s">
        <v>154</v>
      </c>
      <c r="G133" s="66" t="s">
        <v>155</v>
      </c>
      <c r="H133" s="66" t="s">
        <v>188</v>
      </c>
      <c r="I133" s="94">
        <v>1</v>
      </c>
      <c r="J133" s="1">
        <v>-1</v>
      </c>
      <c r="K133" s="48">
        <v>0</v>
      </c>
      <c r="L133" s="1">
        <v>1</v>
      </c>
      <c r="M133" s="1">
        <v>0</v>
      </c>
      <c r="N133" s="1">
        <v>0</v>
      </c>
      <c r="O133" s="80">
        <v>-1</v>
      </c>
      <c r="P133" s="92">
        <v>0</v>
      </c>
      <c r="Q133" s="97" t="s">
        <v>143</v>
      </c>
      <c r="R133" s="54" t="s">
        <v>143</v>
      </c>
      <c r="S133" s="70">
        <f t="shared" si="53"/>
        <v>0</v>
      </c>
      <c r="T133" s="48">
        <f t="shared" si="54"/>
        <v>0</v>
      </c>
      <c r="U133" s="48">
        <f t="shared" si="54"/>
        <v>0</v>
      </c>
      <c r="V133" s="61">
        <v>-1</v>
      </c>
      <c r="W133" s="61" t="s">
        <v>0</v>
      </c>
      <c r="X133" t="s">
        <v>21</v>
      </c>
    </row>
    <row r="134" spans="1:26" x14ac:dyDescent="0.25">
      <c r="C134" s="61">
        <f t="shared" si="55"/>
        <v>2008</v>
      </c>
      <c r="D134" s="6">
        <f t="shared" si="56"/>
        <v>2010</v>
      </c>
      <c r="E134" t="s">
        <v>367</v>
      </c>
      <c r="F134" s="67" t="s">
        <v>154</v>
      </c>
      <c r="G134" s="66" t="s">
        <v>155</v>
      </c>
      <c r="H134" s="66" t="s">
        <v>188</v>
      </c>
      <c r="I134" s="16">
        <v>1</v>
      </c>
      <c r="J134" s="1">
        <v>-1</v>
      </c>
      <c r="K134" s="48">
        <v>1</v>
      </c>
      <c r="L134" s="1">
        <v>1</v>
      </c>
      <c r="M134" s="1">
        <v>0</v>
      </c>
      <c r="N134" s="1">
        <v>1</v>
      </c>
      <c r="O134" s="80">
        <v>68</v>
      </c>
      <c r="P134" s="92">
        <v>0</v>
      </c>
      <c r="Q134" s="97" t="s">
        <v>143</v>
      </c>
      <c r="R134" s="54" t="s">
        <v>143</v>
      </c>
      <c r="S134" s="70">
        <f t="shared" si="53"/>
        <v>0</v>
      </c>
      <c r="T134" s="48">
        <f t="shared" si="54"/>
        <v>0</v>
      </c>
      <c r="U134" s="48">
        <f t="shared" si="54"/>
        <v>0</v>
      </c>
      <c r="V134" s="61">
        <v>-1</v>
      </c>
      <c r="W134" s="61" t="s">
        <v>0</v>
      </c>
      <c r="X134" t="s">
        <v>368</v>
      </c>
    </row>
    <row r="135" spans="1:26" x14ac:dyDescent="0.25">
      <c r="C135" s="61">
        <v>2008</v>
      </c>
      <c r="D135" s="6">
        <f t="shared" si="56"/>
        <v>2010</v>
      </c>
      <c r="E135" t="s">
        <v>366</v>
      </c>
      <c r="F135" s="67" t="s">
        <v>154</v>
      </c>
      <c r="G135" s="10">
        <v>7.7</v>
      </c>
      <c r="H135" s="66" t="s">
        <v>188</v>
      </c>
      <c r="I135" s="16">
        <v>1</v>
      </c>
      <c r="J135" s="1">
        <v>-1</v>
      </c>
      <c r="K135" s="48">
        <v>1</v>
      </c>
      <c r="L135" s="1">
        <v>1</v>
      </c>
      <c r="M135" s="1">
        <v>0</v>
      </c>
      <c r="N135" s="1">
        <v>1</v>
      </c>
      <c r="O135" s="80">
        <v>68</v>
      </c>
      <c r="P135" s="120">
        <v>1</v>
      </c>
      <c r="Q135" s="97" t="s">
        <v>143</v>
      </c>
      <c r="R135" s="54" t="s">
        <v>143</v>
      </c>
      <c r="S135" s="70">
        <f t="shared" si="53"/>
        <v>0</v>
      </c>
      <c r="T135" s="48">
        <f t="shared" si="54"/>
        <v>1</v>
      </c>
      <c r="U135" s="48">
        <f t="shared" si="54"/>
        <v>0</v>
      </c>
      <c r="V135" s="61">
        <v>-1</v>
      </c>
      <c r="W135" s="61" t="s">
        <v>0</v>
      </c>
      <c r="X135" t="s">
        <v>369</v>
      </c>
    </row>
    <row r="136" spans="1:26" x14ac:dyDescent="0.25">
      <c r="C136" s="61">
        <f t="shared" ref="C136:C137" si="58">C135</f>
        <v>2008</v>
      </c>
      <c r="D136" s="6">
        <f t="shared" si="56"/>
        <v>2010</v>
      </c>
      <c r="E136" t="s">
        <v>553</v>
      </c>
      <c r="F136" s="67" t="s">
        <v>154</v>
      </c>
      <c r="G136" s="10">
        <v>7.7</v>
      </c>
      <c r="H136" s="66" t="s">
        <v>188</v>
      </c>
      <c r="I136" s="16">
        <v>1</v>
      </c>
      <c r="J136" s="1">
        <v>-1</v>
      </c>
      <c r="K136" s="48">
        <v>1</v>
      </c>
      <c r="L136" s="1">
        <v>1</v>
      </c>
      <c r="M136" s="1">
        <v>0</v>
      </c>
      <c r="N136" s="1">
        <v>0</v>
      </c>
      <c r="O136" s="80">
        <v>68</v>
      </c>
      <c r="P136" s="92">
        <v>0</v>
      </c>
      <c r="Q136" s="97" t="s">
        <v>143</v>
      </c>
      <c r="R136" s="54" t="s">
        <v>143</v>
      </c>
      <c r="S136" s="70">
        <f t="shared" si="53"/>
        <v>0</v>
      </c>
      <c r="T136" s="48">
        <f t="shared" si="54"/>
        <v>1</v>
      </c>
      <c r="U136" s="48">
        <f t="shared" si="54"/>
        <v>0</v>
      </c>
      <c r="V136" s="61">
        <v>-1</v>
      </c>
      <c r="W136" s="61" t="s">
        <v>0</v>
      </c>
      <c r="X136" t="s">
        <v>554</v>
      </c>
      <c r="Z136" t="s">
        <v>555</v>
      </c>
    </row>
    <row r="137" spans="1:26" x14ac:dyDescent="0.25">
      <c r="C137" s="61">
        <f t="shared" si="58"/>
        <v>2008</v>
      </c>
      <c r="D137" s="6">
        <f t="shared" si="56"/>
        <v>2010</v>
      </c>
      <c r="E137" t="s">
        <v>745</v>
      </c>
      <c r="F137" s="67" t="s">
        <v>154</v>
      </c>
      <c r="G137" s="10">
        <v>7.7</v>
      </c>
      <c r="H137" s="66" t="s">
        <v>188</v>
      </c>
      <c r="I137" s="16">
        <v>1</v>
      </c>
      <c r="J137" s="1">
        <v>-1</v>
      </c>
      <c r="K137" s="48">
        <v>1</v>
      </c>
      <c r="L137" s="1">
        <v>1</v>
      </c>
      <c r="M137" s="1">
        <v>0</v>
      </c>
      <c r="N137" s="1">
        <v>0</v>
      </c>
      <c r="O137" s="80">
        <v>68</v>
      </c>
      <c r="P137" s="92">
        <v>0</v>
      </c>
      <c r="Q137" s="97" t="s">
        <v>143</v>
      </c>
      <c r="R137" s="54" t="s">
        <v>143</v>
      </c>
      <c r="S137" s="70">
        <f t="shared" ref="S137" si="59">IF(AND(ISNUMBER(F137), F137&gt;0), 1, 0)</f>
        <v>0</v>
      </c>
      <c r="T137" s="48">
        <f t="shared" ref="T137" si="60">IF(AND(ISNUMBER(G137), G137&gt;0), 1, 0)</f>
        <v>1</v>
      </c>
      <c r="U137" s="48">
        <f t="shared" ref="U137" si="61">IF(AND(ISNUMBER(H137), H137&gt;0), 1, 0)</f>
        <v>0</v>
      </c>
      <c r="V137" s="61">
        <v>-1</v>
      </c>
      <c r="W137" s="61" t="s">
        <v>0</v>
      </c>
      <c r="X137" t="s">
        <v>746</v>
      </c>
      <c r="Z137" t="s">
        <v>555</v>
      </c>
    </row>
    <row r="138" spans="1:26" x14ac:dyDescent="0.25">
      <c r="A138" t="s">
        <v>435</v>
      </c>
      <c r="D138" s="126"/>
      <c r="E138" s="126"/>
      <c r="F138" s="126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86"/>
    </row>
    <row r="139" spans="1:26" x14ac:dyDescent="0.25">
      <c r="C139" s="60">
        <v>2006</v>
      </c>
      <c r="D139" s="60">
        <v>2007</v>
      </c>
      <c r="E139" t="s">
        <v>141</v>
      </c>
      <c r="F139" s="69">
        <v>78</v>
      </c>
      <c r="G139" s="66" t="s">
        <v>155</v>
      </c>
      <c r="H139" s="66" t="s">
        <v>188</v>
      </c>
      <c r="I139" s="16">
        <v>1</v>
      </c>
      <c r="J139" s="1">
        <v>1</v>
      </c>
      <c r="K139" s="48">
        <v>0</v>
      </c>
      <c r="L139" s="1">
        <v>0</v>
      </c>
      <c r="M139" s="1">
        <v>1</v>
      </c>
      <c r="N139" s="1">
        <v>0</v>
      </c>
      <c r="O139" s="80">
        <v>-1</v>
      </c>
      <c r="P139" s="92">
        <v>0</v>
      </c>
      <c r="Q139" s="43" t="s">
        <v>141</v>
      </c>
      <c r="R139" s="24" t="s">
        <v>227</v>
      </c>
      <c r="S139" s="70">
        <f t="shared" ref="S139:S159" si="62">IF(AND(ISNUMBER(F139), F139&gt;0), 1, 0)</f>
        <v>1</v>
      </c>
      <c r="T139" s="48">
        <f t="shared" ref="T139:U159" si="63">IF(AND(ISNUMBER(G139), G139&gt;0), 1, 0)</f>
        <v>0</v>
      </c>
      <c r="U139" s="48">
        <f t="shared" si="63"/>
        <v>0</v>
      </c>
      <c r="V139" s="61">
        <v>-1</v>
      </c>
      <c r="W139" s="61" t="s">
        <v>0</v>
      </c>
      <c r="X139" t="s">
        <v>13</v>
      </c>
    </row>
    <row r="140" spans="1:26" x14ac:dyDescent="0.25">
      <c r="C140" s="61">
        <f>C139</f>
        <v>2006</v>
      </c>
      <c r="D140" s="6">
        <f>D139</f>
        <v>2007</v>
      </c>
      <c r="E140" t="s">
        <v>385</v>
      </c>
      <c r="F140" s="51">
        <v>75</v>
      </c>
      <c r="G140" s="66" t="s">
        <v>155</v>
      </c>
      <c r="H140" s="66" t="s">
        <v>188</v>
      </c>
      <c r="I140" s="16">
        <v>1</v>
      </c>
      <c r="J140" s="1">
        <v>0</v>
      </c>
      <c r="K140" s="48">
        <v>0</v>
      </c>
      <c r="L140" s="1">
        <v>0</v>
      </c>
      <c r="M140" s="1">
        <v>1</v>
      </c>
      <c r="N140" s="1">
        <v>0</v>
      </c>
      <c r="O140" s="80">
        <v>-1</v>
      </c>
      <c r="P140" s="92">
        <v>0</v>
      </c>
      <c r="Q140" s="74" t="s">
        <v>227</v>
      </c>
      <c r="R140" s="124" t="s">
        <v>141</v>
      </c>
      <c r="S140" s="70">
        <f t="shared" si="62"/>
        <v>1</v>
      </c>
      <c r="T140" s="48">
        <f t="shared" si="63"/>
        <v>0</v>
      </c>
      <c r="U140" s="48">
        <f t="shared" si="63"/>
        <v>0</v>
      </c>
      <c r="V140" s="61">
        <v>-1</v>
      </c>
      <c r="W140" s="61" t="s">
        <v>0</v>
      </c>
      <c r="X140" t="s">
        <v>695</v>
      </c>
    </row>
    <row r="141" spans="1:26" x14ac:dyDescent="0.25">
      <c r="C141" s="61">
        <f t="shared" ref="C141:C160" si="64">C140</f>
        <v>2006</v>
      </c>
      <c r="D141" s="6">
        <f t="shared" ref="D141:D160" si="65">D140</f>
        <v>2007</v>
      </c>
      <c r="E141" t="s">
        <v>386</v>
      </c>
      <c r="F141" s="51">
        <v>65</v>
      </c>
      <c r="G141" s="66" t="s">
        <v>155</v>
      </c>
      <c r="H141" s="66" t="s">
        <v>188</v>
      </c>
      <c r="I141" s="16">
        <v>1</v>
      </c>
      <c r="J141" s="1">
        <v>0</v>
      </c>
      <c r="K141" s="48">
        <v>0</v>
      </c>
      <c r="L141" s="1">
        <v>0</v>
      </c>
      <c r="M141" s="1">
        <v>1</v>
      </c>
      <c r="N141" s="1">
        <v>0</v>
      </c>
      <c r="O141" s="80">
        <v>-1</v>
      </c>
      <c r="P141" s="92">
        <v>0</v>
      </c>
      <c r="Q141" s="74" t="s">
        <v>227</v>
      </c>
      <c r="R141" s="124" t="s">
        <v>141</v>
      </c>
      <c r="S141" s="70">
        <f t="shared" si="62"/>
        <v>1</v>
      </c>
      <c r="T141" s="48">
        <f t="shared" si="63"/>
        <v>0</v>
      </c>
      <c r="U141" s="48">
        <f t="shared" si="63"/>
        <v>0</v>
      </c>
      <c r="V141" s="61">
        <v>-1</v>
      </c>
      <c r="W141" s="61" t="s">
        <v>0</v>
      </c>
      <c r="X141" t="s">
        <v>696</v>
      </c>
    </row>
    <row r="142" spans="1:26" x14ac:dyDescent="0.25">
      <c r="C142" s="61">
        <f t="shared" si="64"/>
        <v>2006</v>
      </c>
      <c r="D142" s="6">
        <f t="shared" si="65"/>
        <v>2007</v>
      </c>
      <c r="E142" t="s">
        <v>383</v>
      </c>
      <c r="F142" s="51">
        <v>57</v>
      </c>
      <c r="G142" s="66" t="s">
        <v>155</v>
      </c>
      <c r="H142" s="66" t="s">
        <v>188</v>
      </c>
      <c r="I142" s="16">
        <v>1</v>
      </c>
      <c r="J142" s="1">
        <v>0</v>
      </c>
      <c r="K142" s="48">
        <v>0</v>
      </c>
      <c r="L142" s="1">
        <v>0</v>
      </c>
      <c r="M142" s="1">
        <v>1</v>
      </c>
      <c r="N142" s="1">
        <v>0</v>
      </c>
      <c r="O142" s="80">
        <v>-1</v>
      </c>
      <c r="P142" s="92">
        <v>0</v>
      </c>
      <c r="Q142" s="74" t="s">
        <v>227</v>
      </c>
      <c r="R142" s="124" t="s">
        <v>141</v>
      </c>
      <c r="S142" s="70">
        <f t="shared" si="62"/>
        <v>1</v>
      </c>
      <c r="T142" s="48">
        <f t="shared" si="63"/>
        <v>0</v>
      </c>
      <c r="U142" s="48">
        <f t="shared" si="63"/>
        <v>0</v>
      </c>
      <c r="V142" s="61">
        <v>-1</v>
      </c>
      <c r="W142" s="61" t="s">
        <v>0</v>
      </c>
      <c r="X142" t="s">
        <v>697</v>
      </c>
    </row>
    <row r="143" spans="1:26" x14ac:dyDescent="0.25">
      <c r="C143" s="61">
        <f t="shared" si="64"/>
        <v>2006</v>
      </c>
      <c r="D143" s="6">
        <f t="shared" si="65"/>
        <v>2007</v>
      </c>
      <c r="E143" t="s">
        <v>384</v>
      </c>
      <c r="F143" s="51">
        <v>61</v>
      </c>
      <c r="G143" s="66" t="s">
        <v>155</v>
      </c>
      <c r="H143" s="66" t="s">
        <v>188</v>
      </c>
      <c r="I143" s="16">
        <v>1</v>
      </c>
      <c r="J143" s="1">
        <v>0</v>
      </c>
      <c r="K143" s="48">
        <v>0</v>
      </c>
      <c r="L143" s="1">
        <v>0</v>
      </c>
      <c r="M143" s="1">
        <v>1</v>
      </c>
      <c r="N143" s="1">
        <v>0</v>
      </c>
      <c r="O143" s="80">
        <v>-1</v>
      </c>
      <c r="P143" s="92">
        <v>0</v>
      </c>
      <c r="Q143" s="74" t="s">
        <v>227</v>
      </c>
      <c r="R143" s="124" t="s">
        <v>141</v>
      </c>
      <c r="S143" s="70">
        <f t="shared" si="62"/>
        <v>1</v>
      </c>
      <c r="T143" s="48">
        <f t="shared" si="63"/>
        <v>0</v>
      </c>
      <c r="U143" s="48">
        <f t="shared" si="63"/>
        <v>0</v>
      </c>
      <c r="V143" s="61">
        <v>-1</v>
      </c>
      <c r="W143" s="61" t="s">
        <v>0</v>
      </c>
      <c r="X143" t="s">
        <v>14</v>
      </c>
    </row>
    <row r="144" spans="1:26" x14ac:dyDescent="0.25">
      <c r="C144" s="61">
        <f t="shared" si="64"/>
        <v>2006</v>
      </c>
      <c r="D144" s="6">
        <f t="shared" si="65"/>
        <v>2007</v>
      </c>
      <c r="E144" t="s">
        <v>142</v>
      </c>
      <c r="F144" s="51">
        <v>80</v>
      </c>
      <c r="G144" s="66" t="s">
        <v>155</v>
      </c>
      <c r="H144" s="66" t="s">
        <v>188</v>
      </c>
      <c r="I144" s="16">
        <v>1</v>
      </c>
      <c r="J144" s="1">
        <v>-1</v>
      </c>
      <c r="K144" s="48">
        <v>0</v>
      </c>
      <c r="L144" s="1">
        <v>0</v>
      </c>
      <c r="M144" s="1">
        <v>1</v>
      </c>
      <c r="N144" s="1">
        <v>0</v>
      </c>
      <c r="O144" s="80">
        <v>-1</v>
      </c>
      <c r="P144" s="92">
        <v>0</v>
      </c>
      <c r="Q144" s="43" t="s">
        <v>141</v>
      </c>
      <c r="R144" s="124" t="s">
        <v>141</v>
      </c>
      <c r="S144" s="70">
        <f t="shared" si="62"/>
        <v>1</v>
      </c>
      <c r="T144" s="48">
        <f t="shared" si="63"/>
        <v>0</v>
      </c>
      <c r="U144" s="48">
        <f t="shared" si="63"/>
        <v>0</v>
      </c>
      <c r="V144" s="61">
        <v>-1</v>
      </c>
      <c r="W144" s="61" t="s">
        <v>0</v>
      </c>
      <c r="X144" t="s">
        <v>15</v>
      </c>
    </row>
    <row r="145" spans="3:26" x14ac:dyDescent="0.25">
      <c r="C145" s="61">
        <f t="shared" ref="C145:C157" si="66">C144</f>
        <v>2006</v>
      </c>
      <c r="D145" s="6">
        <f t="shared" si="65"/>
        <v>2007</v>
      </c>
      <c r="E145" t="s">
        <v>525</v>
      </c>
      <c r="F145" s="67" t="s">
        <v>154</v>
      </c>
      <c r="G145" s="66" t="s">
        <v>155</v>
      </c>
      <c r="H145" s="66" t="s">
        <v>188</v>
      </c>
      <c r="I145" s="16">
        <v>1</v>
      </c>
      <c r="J145" s="1">
        <v>0</v>
      </c>
      <c r="K145" s="48">
        <v>0</v>
      </c>
      <c r="L145" s="1">
        <v>0</v>
      </c>
      <c r="M145" s="1">
        <v>0</v>
      </c>
      <c r="N145" s="1">
        <v>0</v>
      </c>
      <c r="O145" s="80">
        <v>-1</v>
      </c>
      <c r="P145" s="120">
        <v>1</v>
      </c>
      <c r="Q145" s="43" t="s">
        <v>141</v>
      </c>
      <c r="R145" s="124" t="s">
        <v>141</v>
      </c>
      <c r="S145" s="70">
        <f t="shared" si="62"/>
        <v>0</v>
      </c>
      <c r="T145" s="48">
        <f t="shared" si="63"/>
        <v>0</v>
      </c>
      <c r="U145" s="48">
        <f t="shared" si="63"/>
        <v>0</v>
      </c>
      <c r="V145" s="61">
        <v>-1</v>
      </c>
      <c r="W145" s="61" t="s">
        <v>0</v>
      </c>
      <c r="X145" t="s">
        <v>526</v>
      </c>
      <c r="Z145" t="s">
        <v>528</v>
      </c>
    </row>
    <row r="146" spans="3:26" x14ac:dyDescent="0.25">
      <c r="C146" s="61">
        <f t="shared" si="66"/>
        <v>2006</v>
      </c>
      <c r="D146" s="6">
        <f t="shared" si="65"/>
        <v>2007</v>
      </c>
      <c r="E146" t="s">
        <v>143</v>
      </c>
      <c r="F146" s="67" t="s">
        <v>154</v>
      </c>
      <c r="G146" s="10">
        <v>7.7</v>
      </c>
      <c r="H146" s="66" t="s">
        <v>188</v>
      </c>
      <c r="I146" s="16">
        <v>1</v>
      </c>
      <c r="J146" s="1">
        <v>1</v>
      </c>
      <c r="K146" s="48">
        <v>1</v>
      </c>
      <c r="L146" s="1">
        <v>1</v>
      </c>
      <c r="M146" s="1">
        <v>0</v>
      </c>
      <c r="N146" s="1">
        <v>0</v>
      </c>
      <c r="O146" s="80">
        <v>68</v>
      </c>
      <c r="P146" s="92">
        <v>0</v>
      </c>
      <c r="Q146" s="97" t="s">
        <v>143</v>
      </c>
      <c r="R146" s="24" t="s">
        <v>227</v>
      </c>
      <c r="S146" s="70">
        <f t="shared" si="62"/>
        <v>0</v>
      </c>
      <c r="T146" s="48">
        <f t="shared" si="63"/>
        <v>1</v>
      </c>
      <c r="U146" s="48">
        <f t="shared" si="63"/>
        <v>0</v>
      </c>
      <c r="V146" s="61">
        <v>-1</v>
      </c>
      <c r="W146" s="61" t="s">
        <v>0</v>
      </c>
      <c r="X146" t="s">
        <v>16</v>
      </c>
    </row>
    <row r="147" spans="3:26" x14ac:dyDescent="0.25">
      <c r="C147" s="61">
        <f t="shared" si="66"/>
        <v>2006</v>
      </c>
      <c r="D147" s="6">
        <f t="shared" si="65"/>
        <v>2007</v>
      </c>
      <c r="E147" t="s">
        <v>515</v>
      </c>
      <c r="F147" s="67" t="s">
        <v>154</v>
      </c>
      <c r="G147" s="10">
        <v>7.7</v>
      </c>
      <c r="H147" s="66" t="s">
        <v>188</v>
      </c>
      <c r="I147" s="16">
        <v>1</v>
      </c>
      <c r="J147" s="1">
        <v>1</v>
      </c>
      <c r="K147" s="48">
        <v>1</v>
      </c>
      <c r="L147" s="1">
        <v>1</v>
      </c>
      <c r="M147" s="1">
        <v>0</v>
      </c>
      <c r="N147" s="1">
        <v>0</v>
      </c>
      <c r="O147" s="80">
        <v>68</v>
      </c>
      <c r="P147" s="92">
        <v>0</v>
      </c>
      <c r="Q147" s="97" t="s">
        <v>143</v>
      </c>
      <c r="R147" s="24" t="s">
        <v>227</v>
      </c>
      <c r="S147" s="70">
        <f t="shared" si="62"/>
        <v>0</v>
      </c>
      <c r="T147" s="48">
        <f t="shared" si="63"/>
        <v>1</v>
      </c>
      <c r="U147" s="48">
        <f t="shared" si="63"/>
        <v>0</v>
      </c>
      <c r="V147" s="61">
        <v>-1</v>
      </c>
      <c r="W147" s="61" t="s">
        <v>0</v>
      </c>
      <c r="X147" t="s">
        <v>516</v>
      </c>
    </row>
    <row r="148" spans="3:26" x14ac:dyDescent="0.25">
      <c r="C148" s="61">
        <f t="shared" si="66"/>
        <v>2006</v>
      </c>
      <c r="D148" s="6">
        <f t="shared" si="65"/>
        <v>2007</v>
      </c>
      <c r="E148" t="s">
        <v>534</v>
      </c>
      <c r="F148" s="67" t="s">
        <v>154</v>
      </c>
      <c r="G148" s="10">
        <v>7.7</v>
      </c>
      <c r="H148" s="66" t="s">
        <v>188</v>
      </c>
      <c r="I148" s="16">
        <v>1</v>
      </c>
      <c r="J148" s="1">
        <v>0</v>
      </c>
      <c r="K148" s="48">
        <v>1</v>
      </c>
      <c r="L148" s="1">
        <v>1</v>
      </c>
      <c r="M148" s="1">
        <v>0</v>
      </c>
      <c r="N148" s="1">
        <v>0</v>
      </c>
      <c r="O148" s="80">
        <v>68</v>
      </c>
      <c r="P148" s="120">
        <v>1</v>
      </c>
      <c r="Q148" s="74" t="s">
        <v>227</v>
      </c>
      <c r="R148" t="s">
        <v>143</v>
      </c>
      <c r="S148" s="70">
        <f t="shared" si="62"/>
        <v>0</v>
      </c>
      <c r="T148" s="48">
        <f t="shared" si="63"/>
        <v>1</v>
      </c>
      <c r="U148" s="48">
        <f t="shared" si="63"/>
        <v>0</v>
      </c>
      <c r="V148" s="61">
        <v>-1</v>
      </c>
      <c r="W148" s="61" t="s">
        <v>0</v>
      </c>
      <c r="X148" t="s">
        <v>533</v>
      </c>
      <c r="Z148" t="s">
        <v>529</v>
      </c>
    </row>
    <row r="149" spans="3:26" x14ac:dyDescent="0.25">
      <c r="C149" s="61">
        <f t="shared" si="66"/>
        <v>2006</v>
      </c>
      <c r="D149" s="6">
        <f t="shared" si="65"/>
        <v>2007</v>
      </c>
      <c r="E149" t="s">
        <v>535</v>
      </c>
      <c r="F149" s="67" t="s">
        <v>154</v>
      </c>
      <c r="G149" s="10">
        <v>7.7</v>
      </c>
      <c r="H149" s="66" t="s">
        <v>188</v>
      </c>
      <c r="I149" s="16">
        <v>1</v>
      </c>
      <c r="J149" s="1">
        <v>0</v>
      </c>
      <c r="K149" s="48">
        <v>1</v>
      </c>
      <c r="L149" s="1">
        <v>1</v>
      </c>
      <c r="M149" s="1">
        <v>0</v>
      </c>
      <c r="N149" s="1">
        <v>0</v>
      </c>
      <c r="O149" s="80">
        <v>68</v>
      </c>
      <c r="P149" s="120">
        <v>1</v>
      </c>
      <c r="Q149" s="74" t="s">
        <v>227</v>
      </c>
      <c r="R149" t="s">
        <v>143</v>
      </c>
      <c r="S149" s="70">
        <f t="shared" si="62"/>
        <v>0</v>
      </c>
      <c r="T149" s="48">
        <f t="shared" si="63"/>
        <v>1</v>
      </c>
      <c r="U149" s="48">
        <f t="shared" si="63"/>
        <v>0</v>
      </c>
      <c r="V149" s="61">
        <v>-1</v>
      </c>
      <c r="W149" s="61" t="s">
        <v>0</v>
      </c>
      <c r="X149" t="s">
        <v>536</v>
      </c>
      <c r="Z149" t="s">
        <v>528</v>
      </c>
    </row>
    <row r="150" spans="3:26" x14ac:dyDescent="0.25">
      <c r="C150" s="61">
        <f t="shared" si="66"/>
        <v>2006</v>
      </c>
      <c r="D150" s="6">
        <f t="shared" si="65"/>
        <v>2007</v>
      </c>
      <c r="E150" t="s">
        <v>524</v>
      </c>
      <c r="F150" s="67" t="s">
        <v>154</v>
      </c>
      <c r="G150" s="10">
        <v>7.7</v>
      </c>
      <c r="H150" s="66" t="s">
        <v>188</v>
      </c>
      <c r="I150" s="16">
        <v>1</v>
      </c>
      <c r="J150" s="1">
        <v>0</v>
      </c>
      <c r="K150" s="48">
        <v>1</v>
      </c>
      <c r="L150" s="1">
        <v>1</v>
      </c>
      <c r="M150" s="1">
        <v>0</v>
      </c>
      <c r="N150" s="1">
        <v>0</v>
      </c>
      <c r="O150" s="80">
        <v>68</v>
      </c>
      <c r="P150" s="120">
        <v>1</v>
      </c>
      <c r="Q150" s="74" t="s">
        <v>227</v>
      </c>
      <c r="R150" t="s">
        <v>143</v>
      </c>
      <c r="S150" s="70">
        <f t="shared" si="62"/>
        <v>0</v>
      </c>
      <c r="T150" s="48">
        <f t="shared" si="63"/>
        <v>1</v>
      </c>
      <c r="U150" s="48">
        <f t="shared" si="63"/>
        <v>0</v>
      </c>
      <c r="V150" s="61">
        <v>-1</v>
      </c>
      <c r="W150" s="61" t="s">
        <v>0</v>
      </c>
      <c r="X150" t="s">
        <v>539</v>
      </c>
      <c r="Z150" t="s">
        <v>528</v>
      </c>
    </row>
    <row r="151" spans="3:26" x14ac:dyDescent="0.25">
      <c r="C151" s="61">
        <f t="shared" si="66"/>
        <v>2006</v>
      </c>
      <c r="D151" s="6">
        <f t="shared" si="65"/>
        <v>2007</v>
      </c>
      <c r="E151" t="s">
        <v>144</v>
      </c>
      <c r="F151" s="67" t="s">
        <v>154</v>
      </c>
      <c r="G151" s="55">
        <v>7.7</v>
      </c>
      <c r="H151" s="66" t="s">
        <v>188</v>
      </c>
      <c r="I151" s="16">
        <v>1</v>
      </c>
      <c r="J151" s="1">
        <v>1</v>
      </c>
      <c r="K151" s="49">
        <v>1</v>
      </c>
      <c r="L151" s="1">
        <v>1</v>
      </c>
      <c r="M151" s="1">
        <v>0</v>
      </c>
      <c r="N151" s="1">
        <v>0</v>
      </c>
      <c r="O151" s="80">
        <v>68</v>
      </c>
      <c r="P151" s="92">
        <v>0</v>
      </c>
      <c r="Q151" s="97" t="s">
        <v>143</v>
      </c>
      <c r="R151" s="24" t="s">
        <v>227</v>
      </c>
      <c r="S151" s="70">
        <f t="shared" si="62"/>
        <v>0</v>
      </c>
      <c r="T151" s="48">
        <f t="shared" si="63"/>
        <v>1</v>
      </c>
      <c r="U151" s="48">
        <f t="shared" si="63"/>
        <v>0</v>
      </c>
      <c r="V151" s="61">
        <v>-1</v>
      </c>
      <c r="W151" s="61" t="s">
        <v>0</v>
      </c>
      <c r="X151" t="s">
        <v>17</v>
      </c>
    </row>
    <row r="152" spans="3:26" x14ac:dyDescent="0.25">
      <c r="C152" s="61">
        <f t="shared" si="66"/>
        <v>2006</v>
      </c>
      <c r="D152" s="6">
        <f t="shared" si="65"/>
        <v>2007</v>
      </c>
      <c r="E152" t="s">
        <v>145</v>
      </c>
      <c r="F152" s="67" t="s">
        <v>154</v>
      </c>
      <c r="G152" s="11">
        <v>0</v>
      </c>
      <c r="H152" s="66" t="s">
        <v>188</v>
      </c>
      <c r="I152" s="16">
        <v>0</v>
      </c>
      <c r="J152" s="1">
        <v>1</v>
      </c>
      <c r="K152" s="48">
        <v>1</v>
      </c>
      <c r="L152" s="1">
        <v>1</v>
      </c>
      <c r="M152" s="1">
        <v>0</v>
      </c>
      <c r="N152" s="1">
        <v>0</v>
      </c>
      <c r="O152" s="80">
        <v>68</v>
      </c>
      <c r="P152" s="92">
        <v>0</v>
      </c>
      <c r="Q152" s="97" t="s">
        <v>143</v>
      </c>
      <c r="R152" s="24" t="s">
        <v>227</v>
      </c>
      <c r="S152" s="70">
        <f t="shared" si="62"/>
        <v>0</v>
      </c>
      <c r="T152" s="48">
        <f t="shared" si="63"/>
        <v>0</v>
      </c>
      <c r="U152" s="48">
        <f t="shared" si="63"/>
        <v>0</v>
      </c>
      <c r="V152" s="61">
        <v>-1</v>
      </c>
      <c r="W152" s="61" t="s">
        <v>0</v>
      </c>
      <c r="X152" t="s">
        <v>18</v>
      </c>
    </row>
    <row r="153" spans="3:26" x14ac:dyDescent="0.25">
      <c r="C153" s="61">
        <f t="shared" si="66"/>
        <v>2006</v>
      </c>
      <c r="D153" s="6">
        <f t="shared" si="65"/>
        <v>2007</v>
      </c>
      <c r="E153" t="s">
        <v>146</v>
      </c>
      <c r="F153" s="67" t="s">
        <v>154</v>
      </c>
      <c r="G153" s="55">
        <v>7.4</v>
      </c>
      <c r="H153" s="66" t="s">
        <v>188</v>
      </c>
      <c r="I153" s="16">
        <v>1</v>
      </c>
      <c r="J153" s="1">
        <v>0</v>
      </c>
      <c r="K153" s="48">
        <v>1</v>
      </c>
      <c r="L153" s="1">
        <v>1</v>
      </c>
      <c r="M153" s="1">
        <v>0</v>
      </c>
      <c r="N153" s="1">
        <v>0</v>
      </c>
      <c r="O153" s="80">
        <v>68</v>
      </c>
      <c r="P153" s="120">
        <v>1</v>
      </c>
      <c r="Q153" s="74" t="s">
        <v>227</v>
      </c>
      <c r="R153" s="123" t="s">
        <v>143</v>
      </c>
      <c r="S153" s="70">
        <f t="shared" si="62"/>
        <v>0</v>
      </c>
      <c r="T153" s="48">
        <f t="shared" si="63"/>
        <v>1</v>
      </c>
      <c r="U153" s="48">
        <f t="shared" si="63"/>
        <v>0</v>
      </c>
      <c r="V153" s="61">
        <v>-1</v>
      </c>
      <c r="W153" s="61" t="s">
        <v>0</v>
      </c>
      <c r="X153" t="s">
        <v>19</v>
      </c>
    </row>
    <row r="154" spans="3:26" x14ac:dyDescent="0.25">
      <c r="C154" s="61">
        <f t="shared" si="66"/>
        <v>2006</v>
      </c>
      <c r="D154" s="6">
        <f t="shared" si="65"/>
        <v>2007</v>
      </c>
      <c r="E154" t="s">
        <v>147</v>
      </c>
      <c r="F154" s="67" t="s">
        <v>154</v>
      </c>
      <c r="G154" s="10">
        <v>7.7</v>
      </c>
      <c r="H154" s="66" t="s">
        <v>188</v>
      </c>
      <c r="I154" s="94">
        <v>1</v>
      </c>
      <c r="J154" s="1">
        <v>-1</v>
      </c>
      <c r="K154" s="48">
        <v>0</v>
      </c>
      <c r="L154" s="1">
        <v>1</v>
      </c>
      <c r="M154" s="1">
        <v>0</v>
      </c>
      <c r="N154" s="1">
        <v>0</v>
      </c>
      <c r="O154" s="80">
        <v>-1</v>
      </c>
      <c r="P154" s="92">
        <v>0</v>
      </c>
      <c r="Q154" s="97" t="s">
        <v>143</v>
      </c>
      <c r="R154" s="54" t="s">
        <v>143</v>
      </c>
      <c r="S154" s="70">
        <f t="shared" si="62"/>
        <v>0</v>
      </c>
      <c r="T154" s="48">
        <f t="shared" si="63"/>
        <v>1</v>
      </c>
      <c r="U154" s="48">
        <f t="shared" si="63"/>
        <v>0</v>
      </c>
      <c r="V154" s="61">
        <v>-1</v>
      </c>
      <c r="W154" s="61" t="s">
        <v>0</v>
      </c>
      <c r="X154" t="s">
        <v>20</v>
      </c>
    </row>
    <row r="155" spans="3:26" x14ac:dyDescent="0.25">
      <c r="C155" s="61">
        <f t="shared" si="66"/>
        <v>2006</v>
      </c>
      <c r="D155" s="6">
        <f t="shared" si="65"/>
        <v>2007</v>
      </c>
      <c r="E155" t="s">
        <v>148</v>
      </c>
      <c r="F155" s="67" t="s">
        <v>154</v>
      </c>
      <c r="G155" s="66" t="s">
        <v>155</v>
      </c>
      <c r="H155" s="66" t="s">
        <v>188</v>
      </c>
      <c r="I155" s="94">
        <v>1</v>
      </c>
      <c r="J155" s="1">
        <v>-1</v>
      </c>
      <c r="K155" s="48">
        <v>0</v>
      </c>
      <c r="L155" s="1">
        <v>0</v>
      </c>
      <c r="M155" s="1">
        <v>1</v>
      </c>
      <c r="N155" s="1">
        <v>0</v>
      </c>
      <c r="O155" s="80">
        <v>-1</v>
      </c>
      <c r="P155" s="92">
        <v>0</v>
      </c>
      <c r="Q155" s="43" t="s">
        <v>141</v>
      </c>
      <c r="R155" s="123" t="s">
        <v>141</v>
      </c>
      <c r="S155" s="70">
        <f t="shared" si="62"/>
        <v>0</v>
      </c>
      <c r="T155" s="48">
        <f t="shared" si="63"/>
        <v>0</v>
      </c>
      <c r="U155" s="48">
        <f t="shared" si="63"/>
        <v>0</v>
      </c>
      <c r="V155" s="61">
        <v>-1</v>
      </c>
      <c r="W155" s="61" t="s">
        <v>0</v>
      </c>
      <c r="X155" t="s">
        <v>21</v>
      </c>
    </row>
    <row r="156" spans="3:26" x14ac:dyDescent="0.25">
      <c r="C156" s="61">
        <f t="shared" si="66"/>
        <v>2006</v>
      </c>
      <c r="D156" s="6">
        <f t="shared" si="65"/>
        <v>2007</v>
      </c>
      <c r="E156" t="s">
        <v>514</v>
      </c>
      <c r="F156" s="67" t="s">
        <v>154</v>
      </c>
      <c r="G156" s="66" t="s">
        <v>155</v>
      </c>
      <c r="H156" s="66" t="s">
        <v>188</v>
      </c>
      <c r="I156" s="94">
        <v>1</v>
      </c>
      <c r="J156" s="1">
        <v>-1</v>
      </c>
      <c r="K156" s="48">
        <v>0</v>
      </c>
      <c r="L156" s="1">
        <v>1</v>
      </c>
      <c r="M156" s="1">
        <v>0</v>
      </c>
      <c r="N156" s="1">
        <v>0</v>
      </c>
      <c r="O156" s="80">
        <v>-1</v>
      </c>
      <c r="P156" s="92">
        <v>0</v>
      </c>
      <c r="Q156" s="97" t="s">
        <v>143</v>
      </c>
      <c r="R156" s="54" t="s">
        <v>143</v>
      </c>
      <c r="S156" s="70">
        <f t="shared" si="62"/>
        <v>0</v>
      </c>
      <c r="T156" s="48">
        <f t="shared" si="63"/>
        <v>0</v>
      </c>
      <c r="U156" s="48">
        <f t="shared" si="63"/>
        <v>0</v>
      </c>
      <c r="V156" s="61">
        <v>-1</v>
      </c>
      <c r="W156" s="61" t="s">
        <v>0</v>
      </c>
      <c r="X156" t="s">
        <v>21</v>
      </c>
    </row>
    <row r="157" spans="3:26" x14ac:dyDescent="0.25">
      <c r="C157" s="61">
        <f t="shared" si="66"/>
        <v>2006</v>
      </c>
      <c r="D157" s="6">
        <f t="shared" si="65"/>
        <v>2007</v>
      </c>
      <c r="E157" t="s">
        <v>367</v>
      </c>
      <c r="F157" s="67" t="s">
        <v>154</v>
      </c>
      <c r="G157" s="66" t="s">
        <v>155</v>
      </c>
      <c r="H157" s="66" t="s">
        <v>188</v>
      </c>
      <c r="I157" s="16">
        <v>1</v>
      </c>
      <c r="J157" s="1">
        <v>-1</v>
      </c>
      <c r="K157" s="48">
        <v>1</v>
      </c>
      <c r="L157" s="1">
        <v>1</v>
      </c>
      <c r="M157" s="1">
        <v>0</v>
      </c>
      <c r="N157" s="1">
        <v>1</v>
      </c>
      <c r="O157" s="80">
        <v>68</v>
      </c>
      <c r="P157" s="92">
        <v>0</v>
      </c>
      <c r="Q157" s="97" t="s">
        <v>143</v>
      </c>
      <c r="R157" s="54" t="s">
        <v>143</v>
      </c>
      <c r="S157" s="70">
        <f t="shared" si="62"/>
        <v>0</v>
      </c>
      <c r="T157" s="48">
        <f t="shared" si="63"/>
        <v>0</v>
      </c>
      <c r="U157" s="48">
        <f t="shared" si="63"/>
        <v>0</v>
      </c>
      <c r="V157" s="61">
        <v>-1</v>
      </c>
      <c r="W157" s="61" t="s">
        <v>0</v>
      </c>
      <c r="X157" t="s">
        <v>368</v>
      </c>
    </row>
    <row r="158" spans="3:26" x14ac:dyDescent="0.25">
      <c r="C158" s="61">
        <f t="shared" si="64"/>
        <v>2006</v>
      </c>
      <c r="D158" s="6">
        <f t="shared" si="65"/>
        <v>2007</v>
      </c>
      <c r="E158" t="s">
        <v>366</v>
      </c>
      <c r="F158" s="67" t="s">
        <v>154</v>
      </c>
      <c r="G158" s="10">
        <v>7.7</v>
      </c>
      <c r="H158" s="66" t="s">
        <v>188</v>
      </c>
      <c r="I158" s="16">
        <v>1</v>
      </c>
      <c r="J158" s="1">
        <v>-1</v>
      </c>
      <c r="K158" s="48">
        <v>1</v>
      </c>
      <c r="L158" s="1">
        <v>1</v>
      </c>
      <c r="M158" s="1">
        <v>0</v>
      </c>
      <c r="N158" s="1">
        <v>1</v>
      </c>
      <c r="O158" s="80">
        <v>68</v>
      </c>
      <c r="P158" s="120">
        <v>1</v>
      </c>
      <c r="Q158" s="97" t="s">
        <v>143</v>
      </c>
      <c r="R158" s="54" t="s">
        <v>143</v>
      </c>
      <c r="S158" s="70">
        <f t="shared" si="62"/>
        <v>0</v>
      </c>
      <c r="T158" s="48">
        <f t="shared" si="63"/>
        <v>1</v>
      </c>
      <c r="U158" s="48">
        <f t="shared" si="63"/>
        <v>0</v>
      </c>
      <c r="V158" s="61">
        <v>-1</v>
      </c>
      <c r="W158" s="61" t="s">
        <v>0</v>
      </c>
      <c r="X158" t="s">
        <v>369</v>
      </c>
    </row>
    <row r="159" spans="3:26" x14ac:dyDescent="0.25">
      <c r="C159" s="61">
        <f t="shared" si="64"/>
        <v>2006</v>
      </c>
      <c r="D159" s="6">
        <f t="shared" si="65"/>
        <v>2007</v>
      </c>
      <c r="E159" t="s">
        <v>553</v>
      </c>
      <c r="F159" s="67" t="s">
        <v>154</v>
      </c>
      <c r="G159" s="10">
        <v>7.7</v>
      </c>
      <c r="H159" s="66" t="s">
        <v>188</v>
      </c>
      <c r="I159" s="16">
        <v>1</v>
      </c>
      <c r="J159" s="1">
        <v>-1</v>
      </c>
      <c r="K159" s="48">
        <v>1</v>
      </c>
      <c r="L159" s="1">
        <v>1</v>
      </c>
      <c r="M159" s="1">
        <v>0</v>
      </c>
      <c r="N159" s="1">
        <v>0</v>
      </c>
      <c r="O159" s="80">
        <v>68</v>
      </c>
      <c r="P159" s="92">
        <v>0</v>
      </c>
      <c r="Q159" s="97" t="s">
        <v>143</v>
      </c>
      <c r="R159" s="54" t="s">
        <v>143</v>
      </c>
      <c r="S159" s="70">
        <f t="shared" si="62"/>
        <v>0</v>
      </c>
      <c r="T159" s="48">
        <f t="shared" si="63"/>
        <v>1</v>
      </c>
      <c r="U159" s="48">
        <f t="shared" si="63"/>
        <v>0</v>
      </c>
      <c r="V159" s="61">
        <v>-1</v>
      </c>
      <c r="W159" s="61" t="s">
        <v>0</v>
      </c>
      <c r="X159" t="s">
        <v>554</v>
      </c>
      <c r="Z159" t="s">
        <v>555</v>
      </c>
    </row>
    <row r="160" spans="3:26" x14ac:dyDescent="0.25">
      <c r="C160" s="61">
        <f t="shared" si="64"/>
        <v>2006</v>
      </c>
      <c r="D160" s="6">
        <f t="shared" si="65"/>
        <v>2007</v>
      </c>
      <c r="E160" t="s">
        <v>745</v>
      </c>
      <c r="F160" s="67" t="s">
        <v>154</v>
      </c>
      <c r="G160" s="10">
        <v>7.7</v>
      </c>
      <c r="H160" s="66" t="s">
        <v>188</v>
      </c>
      <c r="I160" s="16">
        <v>1</v>
      </c>
      <c r="J160" s="1">
        <v>-1</v>
      </c>
      <c r="K160" s="48">
        <v>1</v>
      </c>
      <c r="L160" s="1">
        <v>1</v>
      </c>
      <c r="M160" s="1">
        <v>0</v>
      </c>
      <c r="N160" s="1">
        <v>0</v>
      </c>
      <c r="O160" s="80">
        <v>68</v>
      </c>
      <c r="P160" s="92">
        <v>0</v>
      </c>
      <c r="Q160" s="97" t="s">
        <v>143</v>
      </c>
      <c r="R160" s="54" t="s">
        <v>143</v>
      </c>
      <c r="S160" s="70">
        <f t="shared" ref="S160" si="67">IF(AND(ISNUMBER(F160), F160&gt;0), 1, 0)</f>
        <v>0</v>
      </c>
      <c r="T160" s="48">
        <f t="shared" ref="T160" si="68">IF(AND(ISNUMBER(G160), G160&gt;0), 1, 0)</f>
        <v>1</v>
      </c>
      <c r="U160" s="48">
        <f t="shared" ref="U160" si="69">IF(AND(ISNUMBER(H160), H160&gt;0), 1, 0)</f>
        <v>0</v>
      </c>
      <c r="V160" s="61">
        <v>-1</v>
      </c>
      <c r="W160" s="61" t="s">
        <v>0</v>
      </c>
      <c r="X160" t="s">
        <v>746</v>
      </c>
      <c r="Z160" t="s">
        <v>555</v>
      </c>
    </row>
    <row r="161" spans="1:26" x14ac:dyDescent="0.25">
      <c r="A161" t="s">
        <v>523</v>
      </c>
      <c r="D161" s="126"/>
      <c r="E161" s="126"/>
      <c r="F161" s="126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86"/>
    </row>
    <row r="162" spans="1:26" x14ac:dyDescent="0.25">
      <c r="C162" s="60">
        <v>2014</v>
      </c>
      <c r="D162" s="60">
        <v>2014</v>
      </c>
      <c r="E162" t="s">
        <v>141</v>
      </c>
      <c r="F162" s="69">
        <v>78</v>
      </c>
      <c r="G162" s="66" t="s">
        <v>155</v>
      </c>
      <c r="H162" s="66" t="s">
        <v>188</v>
      </c>
      <c r="I162" s="16">
        <v>1</v>
      </c>
      <c r="J162" s="1">
        <v>1</v>
      </c>
      <c r="K162" s="48">
        <v>0</v>
      </c>
      <c r="L162" s="1">
        <v>0</v>
      </c>
      <c r="M162" s="1">
        <v>1</v>
      </c>
      <c r="N162" s="1">
        <v>0</v>
      </c>
      <c r="O162" s="80">
        <v>-1</v>
      </c>
      <c r="P162" s="92">
        <v>0</v>
      </c>
      <c r="Q162" s="43" t="s">
        <v>141</v>
      </c>
      <c r="R162" s="24" t="s">
        <v>141</v>
      </c>
      <c r="S162" s="70">
        <f t="shared" ref="S162:S188" si="70">IF(AND(ISNUMBER(F162), F162&gt;0), 1, 0)</f>
        <v>1</v>
      </c>
      <c r="T162" s="48">
        <f t="shared" ref="T162:U188" si="71">IF(AND(ISNUMBER(G162), G162&gt;0), 1, 0)</f>
        <v>0</v>
      </c>
      <c r="U162" s="48">
        <f t="shared" si="71"/>
        <v>0</v>
      </c>
      <c r="V162" s="61">
        <v>-1</v>
      </c>
      <c r="W162" s="61" t="s">
        <v>0</v>
      </c>
      <c r="X162" t="s">
        <v>13</v>
      </c>
    </row>
    <row r="163" spans="1:26" x14ac:dyDescent="0.25">
      <c r="C163" s="61">
        <f>C162</f>
        <v>2014</v>
      </c>
      <c r="D163" s="6">
        <f>D162</f>
        <v>2014</v>
      </c>
      <c r="E163" t="s">
        <v>385</v>
      </c>
      <c r="F163" s="51">
        <v>75</v>
      </c>
      <c r="G163" s="66" t="s">
        <v>155</v>
      </c>
      <c r="H163" s="66" t="s">
        <v>188</v>
      </c>
      <c r="I163" s="16">
        <v>1</v>
      </c>
      <c r="J163" s="1">
        <v>0</v>
      </c>
      <c r="K163" s="48">
        <v>0</v>
      </c>
      <c r="L163" s="1">
        <v>0</v>
      </c>
      <c r="M163" s="1">
        <v>1</v>
      </c>
      <c r="N163" s="1">
        <v>0</v>
      </c>
      <c r="O163" s="80">
        <v>-1</v>
      </c>
      <c r="P163" s="92">
        <v>0</v>
      </c>
      <c r="Q163" s="74" t="s">
        <v>141</v>
      </c>
      <c r="R163" s="124" t="s">
        <v>141</v>
      </c>
      <c r="S163" s="70">
        <f t="shared" si="70"/>
        <v>1</v>
      </c>
      <c r="T163" s="48">
        <f t="shared" si="71"/>
        <v>0</v>
      </c>
      <c r="U163" s="48">
        <f t="shared" si="71"/>
        <v>0</v>
      </c>
      <c r="V163" s="61">
        <v>-1</v>
      </c>
      <c r="W163" s="61" t="s">
        <v>0</v>
      </c>
      <c r="X163" t="s">
        <v>695</v>
      </c>
    </row>
    <row r="164" spans="1:26" x14ac:dyDescent="0.25">
      <c r="C164" s="61">
        <f t="shared" ref="C164:C189" si="72">C163</f>
        <v>2014</v>
      </c>
      <c r="D164" s="6">
        <f t="shared" ref="D164:D189" si="73">D163</f>
        <v>2014</v>
      </c>
      <c r="E164" t="s">
        <v>386</v>
      </c>
      <c r="F164" s="51">
        <v>65</v>
      </c>
      <c r="G164" s="66" t="s">
        <v>155</v>
      </c>
      <c r="H164" s="66" t="s">
        <v>188</v>
      </c>
      <c r="I164" s="16">
        <v>1</v>
      </c>
      <c r="J164" s="1">
        <v>0</v>
      </c>
      <c r="K164" s="48">
        <v>0</v>
      </c>
      <c r="L164" s="1">
        <v>0</v>
      </c>
      <c r="M164" s="1">
        <v>1</v>
      </c>
      <c r="N164" s="1">
        <v>0</v>
      </c>
      <c r="O164" s="80">
        <v>-1</v>
      </c>
      <c r="P164" s="92">
        <v>0</v>
      </c>
      <c r="Q164" s="74" t="s">
        <v>141</v>
      </c>
      <c r="R164" s="124" t="s">
        <v>141</v>
      </c>
      <c r="S164" s="70">
        <f t="shared" si="70"/>
        <v>1</v>
      </c>
      <c r="T164" s="48">
        <f t="shared" si="71"/>
        <v>0</v>
      </c>
      <c r="U164" s="48">
        <f t="shared" si="71"/>
        <v>0</v>
      </c>
      <c r="V164" s="61">
        <v>-1</v>
      </c>
      <c r="W164" s="61" t="s">
        <v>0</v>
      </c>
      <c r="X164" t="s">
        <v>696</v>
      </c>
    </row>
    <row r="165" spans="1:26" x14ac:dyDescent="0.25">
      <c r="C165" s="61">
        <f t="shared" si="72"/>
        <v>2014</v>
      </c>
      <c r="D165" s="6">
        <f t="shared" si="73"/>
        <v>2014</v>
      </c>
      <c r="E165" t="s">
        <v>383</v>
      </c>
      <c r="F165" s="51">
        <v>57</v>
      </c>
      <c r="G165" s="66" t="s">
        <v>155</v>
      </c>
      <c r="H165" s="66" t="s">
        <v>188</v>
      </c>
      <c r="I165" s="16">
        <v>1</v>
      </c>
      <c r="J165" s="1">
        <v>0</v>
      </c>
      <c r="K165" s="48">
        <v>0</v>
      </c>
      <c r="L165" s="1">
        <v>0</v>
      </c>
      <c r="M165" s="1">
        <v>1</v>
      </c>
      <c r="N165" s="1">
        <v>0</v>
      </c>
      <c r="O165" s="80">
        <v>-1</v>
      </c>
      <c r="P165" s="92">
        <v>0</v>
      </c>
      <c r="Q165" s="74" t="s">
        <v>141</v>
      </c>
      <c r="R165" s="124" t="s">
        <v>141</v>
      </c>
      <c r="S165" s="70">
        <f t="shared" si="70"/>
        <v>1</v>
      </c>
      <c r="T165" s="48">
        <f t="shared" si="71"/>
        <v>0</v>
      </c>
      <c r="U165" s="48">
        <f t="shared" si="71"/>
        <v>0</v>
      </c>
      <c r="V165" s="61">
        <v>-1</v>
      </c>
      <c r="W165" s="61" t="s">
        <v>0</v>
      </c>
      <c r="X165" t="s">
        <v>697</v>
      </c>
    </row>
    <row r="166" spans="1:26" x14ac:dyDescent="0.25">
      <c r="C166" s="61">
        <f t="shared" si="72"/>
        <v>2014</v>
      </c>
      <c r="D166" s="6">
        <f t="shared" si="73"/>
        <v>2014</v>
      </c>
      <c r="E166" s="188" t="s">
        <v>691</v>
      </c>
      <c r="F166" s="203">
        <v>78</v>
      </c>
      <c r="G166" s="66" t="s">
        <v>155</v>
      </c>
      <c r="H166" s="66" t="s">
        <v>188</v>
      </c>
      <c r="I166" s="70">
        <v>1</v>
      </c>
      <c r="J166" s="1">
        <v>1</v>
      </c>
      <c r="K166" s="48">
        <v>0</v>
      </c>
      <c r="L166" s="48">
        <v>0</v>
      </c>
      <c r="M166" s="48">
        <v>1</v>
      </c>
      <c r="N166" s="190">
        <v>0</v>
      </c>
      <c r="O166" s="70">
        <v>-1</v>
      </c>
      <c r="P166" s="70">
        <v>0</v>
      </c>
      <c r="Q166" s="97" t="s">
        <v>141</v>
      </c>
      <c r="R166" s="54" t="s">
        <v>141</v>
      </c>
      <c r="S166" s="92">
        <f t="shared" si="70"/>
        <v>1</v>
      </c>
      <c r="T166" s="6">
        <f t="shared" si="71"/>
        <v>0</v>
      </c>
      <c r="U166" s="6">
        <f t="shared" si="71"/>
        <v>0</v>
      </c>
      <c r="V166" s="61">
        <v>-1</v>
      </c>
      <c r="W166" s="61" t="s">
        <v>0</v>
      </c>
      <c r="X166" s="54" t="s">
        <v>694</v>
      </c>
    </row>
    <row r="167" spans="1:26" x14ac:dyDescent="0.25">
      <c r="C167" s="61">
        <f t="shared" si="72"/>
        <v>2014</v>
      </c>
      <c r="D167" s="6">
        <f t="shared" si="73"/>
        <v>2014</v>
      </c>
      <c r="E167" t="s">
        <v>384</v>
      </c>
      <c r="F167" s="51">
        <v>61</v>
      </c>
      <c r="G167" s="66" t="s">
        <v>155</v>
      </c>
      <c r="H167" s="66" t="s">
        <v>188</v>
      </c>
      <c r="I167" s="16">
        <v>1</v>
      </c>
      <c r="J167" s="1">
        <v>0</v>
      </c>
      <c r="K167" s="48">
        <v>0</v>
      </c>
      <c r="L167" s="1">
        <v>0</v>
      </c>
      <c r="M167" s="1">
        <v>1</v>
      </c>
      <c r="N167" s="1">
        <v>0</v>
      </c>
      <c r="O167" s="80">
        <v>-1</v>
      </c>
      <c r="P167" s="92">
        <v>0</v>
      </c>
      <c r="Q167" s="74" t="s">
        <v>141</v>
      </c>
      <c r="R167" s="124" t="s">
        <v>141</v>
      </c>
      <c r="S167" s="70">
        <f t="shared" si="70"/>
        <v>1</v>
      </c>
      <c r="T167" s="48">
        <f t="shared" si="71"/>
        <v>0</v>
      </c>
      <c r="U167" s="48">
        <f t="shared" si="71"/>
        <v>0</v>
      </c>
      <c r="V167" s="61">
        <v>-1</v>
      </c>
      <c r="W167" s="61" t="s">
        <v>0</v>
      </c>
      <c r="X167" t="s">
        <v>14</v>
      </c>
    </row>
    <row r="168" spans="1:26" x14ac:dyDescent="0.25">
      <c r="C168" s="61">
        <f t="shared" si="72"/>
        <v>2014</v>
      </c>
      <c r="D168" s="6">
        <f t="shared" si="73"/>
        <v>2014</v>
      </c>
      <c r="E168" t="s">
        <v>142</v>
      </c>
      <c r="F168" s="51">
        <v>80</v>
      </c>
      <c r="G168" s="66" t="s">
        <v>155</v>
      </c>
      <c r="H168" s="66" t="s">
        <v>188</v>
      </c>
      <c r="I168" s="16">
        <v>1</v>
      </c>
      <c r="J168" s="1">
        <v>-1</v>
      </c>
      <c r="K168" s="48">
        <v>0</v>
      </c>
      <c r="L168" s="1">
        <v>0</v>
      </c>
      <c r="M168" s="1">
        <v>1</v>
      </c>
      <c r="N168" s="1">
        <v>0</v>
      </c>
      <c r="O168" s="80">
        <v>-1</v>
      </c>
      <c r="P168" s="92">
        <v>0</v>
      </c>
      <c r="Q168" s="43" t="s">
        <v>141</v>
      </c>
      <c r="R168" s="124" t="s">
        <v>141</v>
      </c>
      <c r="S168" s="70">
        <f t="shared" si="70"/>
        <v>1</v>
      </c>
      <c r="T168" s="48">
        <f t="shared" si="71"/>
        <v>0</v>
      </c>
      <c r="U168" s="48">
        <f t="shared" si="71"/>
        <v>0</v>
      </c>
      <c r="V168" s="61">
        <v>-1</v>
      </c>
      <c r="W168" s="61" t="s">
        <v>0</v>
      </c>
      <c r="X168" t="s">
        <v>15</v>
      </c>
    </row>
    <row r="169" spans="1:26" x14ac:dyDescent="0.25">
      <c r="C169" s="61">
        <f t="shared" si="72"/>
        <v>2014</v>
      </c>
      <c r="D169" s="6">
        <f t="shared" si="73"/>
        <v>2014</v>
      </c>
      <c r="E169" t="s">
        <v>525</v>
      </c>
      <c r="F169" s="67" t="s">
        <v>154</v>
      </c>
      <c r="G169" s="66" t="s">
        <v>155</v>
      </c>
      <c r="H169" s="66" t="s">
        <v>188</v>
      </c>
      <c r="I169" s="16">
        <v>1</v>
      </c>
      <c r="J169" s="1">
        <v>0</v>
      </c>
      <c r="K169" s="48">
        <v>0</v>
      </c>
      <c r="L169" s="1">
        <v>0</v>
      </c>
      <c r="M169" s="1">
        <v>0</v>
      </c>
      <c r="N169" s="1">
        <v>0</v>
      </c>
      <c r="O169" s="80">
        <v>-1</v>
      </c>
      <c r="P169" s="120">
        <v>1</v>
      </c>
      <c r="Q169" s="43" t="s">
        <v>141</v>
      </c>
      <c r="R169" s="124" t="s">
        <v>141</v>
      </c>
      <c r="S169" s="70">
        <f t="shared" si="70"/>
        <v>0</v>
      </c>
      <c r="T169" s="48">
        <f t="shared" si="71"/>
        <v>0</v>
      </c>
      <c r="U169" s="48">
        <f t="shared" si="71"/>
        <v>0</v>
      </c>
      <c r="V169" s="61">
        <v>-1</v>
      </c>
      <c r="W169" s="61" t="s">
        <v>0</v>
      </c>
      <c r="X169" t="s">
        <v>526</v>
      </c>
      <c r="Z169" t="s">
        <v>528</v>
      </c>
    </row>
    <row r="170" spans="1:26" x14ac:dyDescent="0.25">
      <c r="C170" s="61">
        <f t="shared" si="72"/>
        <v>2014</v>
      </c>
      <c r="D170" s="6">
        <f t="shared" si="73"/>
        <v>2014</v>
      </c>
      <c r="E170" t="s">
        <v>143</v>
      </c>
      <c r="F170" s="67" t="s">
        <v>154</v>
      </c>
      <c r="G170" s="10">
        <v>7.7</v>
      </c>
      <c r="H170" s="66" t="s">
        <v>188</v>
      </c>
      <c r="I170" s="16">
        <v>1</v>
      </c>
      <c r="J170" s="1">
        <v>1</v>
      </c>
      <c r="K170" s="48">
        <v>1</v>
      </c>
      <c r="L170" s="1">
        <v>1</v>
      </c>
      <c r="M170" s="1">
        <v>0</v>
      </c>
      <c r="N170" s="1">
        <v>0</v>
      </c>
      <c r="O170" s="80">
        <v>68</v>
      </c>
      <c r="P170" s="92">
        <v>0</v>
      </c>
      <c r="Q170" s="97" t="s">
        <v>143</v>
      </c>
      <c r="R170" s="24" t="s">
        <v>143</v>
      </c>
      <c r="S170" s="70">
        <f t="shared" si="70"/>
        <v>0</v>
      </c>
      <c r="T170" s="48">
        <f t="shared" si="71"/>
        <v>1</v>
      </c>
      <c r="U170" s="48">
        <f t="shared" si="71"/>
        <v>0</v>
      </c>
      <c r="V170" s="61">
        <v>-1</v>
      </c>
      <c r="W170" s="61" t="s">
        <v>0</v>
      </c>
      <c r="X170" t="s">
        <v>16</v>
      </c>
    </row>
    <row r="171" spans="1:26" x14ac:dyDescent="0.25">
      <c r="C171" s="61">
        <f t="shared" si="72"/>
        <v>2014</v>
      </c>
      <c r="D171" s="6">
        <f t="shared" si="73"/>
        <v>2014</v>
      </c>
      <c r="E171" s="188" t="s">
        <v>698</v>
      </c>
      <c r="F171" s="67" t="s">
        <v>154</v>
      </c>
      <c r="G171" s="66" t="s">
        <v>155</v>
      </c>
      <c r="H171" s="202">
        <v>2.5</v>
      </c>
      <c r="I171" s="70">
        <v>1</v>
      </c>
      <c r="J171" s="48">
        <v>0</v>
      </c>
      <c r="K171" s="48">
        <v>1</v>
      </c>
      <c r="L171" s="48">
        <v>1</v>
      </c>
      <c r="M171" s="48">
        <v>0</v>
      </c>
      <c r="N171" s="190">
        <v>0</v>
      </c>
      <c r="O171" s="193">
        <v>68</v>
      </c>
      <c r="P171" s="70">
        <v>0</v>
      </c>
      <c r="Q171" s="97" t="s">
        <v>143</v>
      </c>
      <c r="R171" s="54" t="s">
        <v>143</v>
      </c>
      <c r="S171" s="92">
        <f t="shared" si="70"/>
        <v>0</v>
      </c>
      <c r="T171" s="6">
        <f t="shared" si="71"/>
        <v>0</v>
      </c>
      <c r="U171" s="6">
        <f t="shared" si="71"/>
        <v>1</v>
      </c>
      <c r="V171" s="61">
        <v>-1</v>
      </c>
      <c r="W171" s="61" t="s">
        <v>0</v>
      </c>
      <c r="X171" s="54" t="s">
        <v>700</v>
      </c>
    </row>
    <row r="172" spans="1:26" x14ac:dyDescent="0.25">
      <c r="C172" s="61">
        <f t="shared" si="72"/>
        <v>2014</v>
      </c>
      <c r="D172" s="6">
        <f t="shared" si="73"/>
        <v>2014</v>
      </c>
      <c r="E172" s="188" t="s">
        <v>699</v>
      </c>
      <c r="F172" s="67" t="s">
        <v>154</v>
      </c>
      <c r="G172" s="66" t="s">
        <v>155</v>
      </c>
      <c r="H172" s="202">
        <v>3</v>
      </c>
      <c r="I172" s="70">
        <v>1</v>
      </c>
      <c r="J172" s="48">
        <v>0</v>
      </c>
      <c r="K172" s="48">
        <v>1</v>
      </c>
      <c r="L172" s="48">
        <v>1</v>
      </c>
      <c r="M172" s="48">
        <v>0</v>
      </c>
      <c r="N172" s="190">
        <v>0</v>
      </c>
      <c r="O172" s="193">
        <v>68</v>
      </c>
      <c r="P172" s="70">
        <v>0</v>
      </c>
      <c r="Q172" s="97" t="s">
        <v>143</v>
      </c>
      <c r="R172" s="54" t="s">
        <v>143</v>
      </c>
      <c r="S172" s="92">
        <f t="shared" si="70"/>
        <v>0</v>
      </c>
      <c r="T172" s="6">
        <f t="shared" si="71"/>
        <v>0</v>
      </c>
      <c r="U172" s="6">
        <f t="shared" si="71"/>
        <v>1</v>
      </c>
      <c r="V172" s="61">
        <v>-1</v>
      </c>
      <c r="W172" s="61" t="s">
        <v>0</v>
      </c>
      <c r="X172" s="54" t="s">
        <v>701</v>
      </c>
    </row>
    <row r="173" spans="1:26" x14ac:dyDescent="0.25">
      <c r="C173" s="61">
        <f t="shared" si="72"/>
        <v>2014</v>
      </c>
      <c r="D173" s="6">
        <f t="shared" si="73"/>
        <v>2014</v>
      </c>
      <c r="E173" t="s">
        <v>515</v>
      </c>
      <c r="F173" s="67" t="s">
        <v>154</v>
      </c>
      <c r="G173" s="10">
        <v>7.7</v>
      </c>
      <c r="H173" s="66" t="s">
        <v>188</v>
      </c>
      <c r="I173" s="16">
        <v>1</v>
      </c>
      <c r="J173" s="1">
        <v>1</v>
      </c>
      <c r="K173" s="48">
        <v>1</v>
      </c>
      <c r="L173" s="1">
        <v>1</v>
      </c>
      <c r="M173" s="1">
        <v>0</v>
      </c>
      <c r="N173" s="1">
        <v>0</v>
      </c>
      <c r="O173" s="80">
        <v>68</v>
      </c>
      <c r="P173" s="92">
        <v>0</v>
      </c>
      <c r="Q173" s="97" t="s">
        <v>143</v>
      </c>
      <c r="R173" s="24" t="s">
        <v>143</v>
      </c>
      <c r="S173" s="70">
        <f t="shared" si="70"/>
        <v>0</v>
      </c>
      <c r="T173" s="48">
        <f t="shared" si="71"/>
        <v>1</v>
      </c>
      <c r="U173" s="48">
        <f t="shared" si="71"/>
        <v>0</v>
      </c>
      <c r="V173" s="61">
        <v>-1</v>
      </c>
      <c r="W173" s="61" t="s">
        <v>0</v>
      </c>
      <c r="X173" t="s">
        <v>516</v>
      </c>
    </row>
    <row r="174" spans="1:26" x14ac:dyDescent="0.25">
      <c r="C174" s="61">
        <f t="shared" si="72"/>
        <v>2014</v>
      </c>
      <c r="D174" s="6">
        <f t="shared" si="73"/>
        <v>2014</v>
      </c>
      <c r="E174" t="s">
        <v>534</v>
      </c>
      <c r="F174" s="67" t="s">
        <v>154</v>
      </c>
      <c r="G174" s="10">
        <v>7.7</v>
      </c>
      <c r="H174" s="66" t="s">
        <v>188</v>
      </c>
      <c r="I174" s="16">
        <v>1</v>
      </c>
      <c r="J174" s="1">
        <v>0</v>
      </c>
      <c r="K174" s="48">
        <v>1</v>
      </c>
      <c r="L174" s="1">
        <v>1</v>
      </c>
      <c r="M174" s="1">
        <v>0</v>
      </c>
      <c r="N174" s="1">
        <v>0</v>
      </c>
      <c r="O174" s="80">
        <v>68</v>
      </c>
      <c r="P174" s="120">
        <v>1</v>
      </c>
      <c r="Q174" s="74" t="s">
        <v>143</v>
      </c>
      <c r="R174" t="s">
        <v>143</v>
      </c>
      <c r="S174" s="70">
        <f t="shared" si="70"/>
        <v>0</v>
      </c>
      <c r="T174" s="48">
        <f t="shared" si="71"/>
        <v>1</v>
      </c>
      <c r="U174" s="48">
        <f t="shared" si="71"/>
        <v>0</v>
      </c>
      <c r="V174" s="61">
        <v>-1</v>
      </c>
      <c r="W174" s="61" t="s">
        <v>0</v>
      </c>
      <c r="X174" t="s">
        <v>533</v>
      </c>
      <c r="Z174" t="s">
        <v>529</v>
      </c>
    </row>
    <row r="175" spans="1:26" x14ac:dyDescent="0.25">
      <c r="C175" s="61">
        <f t="shared" si="72"/>
        <v>2014</v>
      </c>
      <c r="D175" s="6">
        <f t="shared" si="73"/>
        <v>2014</v>
      </c>
      <c r="E175" t="s">
        <v>535</v>
      </c>
      <c r="F175" s="67" t="s">
        <v>154</v>
      </c>
      <c r="G175" s="10">
        <v>7.7</v>
      </c>
      <c r="H175" s="66" t="s">
        <v>188</v>
      </c>
      <c r="I175" s="16">
        <v>1</v>
      </c>
      <c r="J175" s="1">
        <v>0</v>
      </c>
      <c r="K175" s="48">
        <v>1</v>
      </c>
      <c r="L175" s="1">
        <v>1</v>
      </c>
      <c r="M175" s="1">
        <v>0</v>
      </c>
      <c r="N175" s="1">
        <v>0</v>
      </c>
      <c r="O175" s="80">
        <v>68</v>
      </c>
      <c r="P175" s="120">
        <v>1</v>
      </c>
      <c r="Q175" s="74" t="s">
        <v>143</v>
      </c>
      <c r="R175" t="s">
        <v>143</v>
      </c>
      <c r="S175" s="70">
        <f t="shared" si="70"/>
        <v>0</v>
      </c>
      <c r="T175" s="48">
        <f t="shared" si="71"/>
        <v>1</v>
      </c>
      <c r="U175" s="48">
        <f t="shared" si="71"/>
        <v>0</v>
      </c>
      <c r="V175" s="61">
        <v>-1</v>
      </c>
      <c r="W175" s="61" t="s">
        <v>0</v>
      </c>
      <c r="X175" t="s">
        <v>536</v>
      </c>
      <c r="Z175" t="s">
        <v>528</v>
      </c>
    </row>
    <row r="176" spans="1:26" x14ac:dyDescent="0.25">
      <c r="C176" s="61">
        <f t="shared" si="72"/>
        <v>2014</v>
      </c>
      <c r="D176" s="6">
        <f t="shared" si="73"/>
        <v>2014</v>
      </c>
      <c r="E176" t="s">
        <v>524</v>
      </c>
      <c r="F176" s="67" t="s">
        <v>154</v>
      </c>
      <c r="G176" s="10">
        <v>7.7</v>
      </c>
      <c r="H176" s="66" t="s">
        <v>188</v>
      </c>
      <c r="I176" s="16">
        <v>1</v>
      </c>
      <c r="J176" s="1">
        <v>0</v>
      </c>
      <c r="K176" s="48">
        <v>1</v>
      </c>
      <c r="L176" s="1">
        <v>1</v>
      </c>
      <c r="M176" s="1">
        <v>0</v>
      </c>
      <c r="N176" s="1">
        <v>0</v>
      </c>
      <c r="O176" s="80">
        <v>68</v>
      </c>
      <c r="P176" s="120">
        <v>1</v>
      </c>
      <c r="Q176" s="74" t="s">
        <v>143</v>
      </c>
      <c r="R176" t="s">
        <v>143</v>
      </c>
      <c r="S176" s="70">
        <f t="shared" si="70"/>
        <v>0</v>
      </c>
      <c r="T176" s="48">
        <f t="shared" si="71"/>
        <v>1</v>
      </c>
      <c r="U176" s="48">
        <f t="shared" si="71"/>
        <v>0</v>
      </c>
      <c r="V176" s="61">
        <v>-1</v>
      </c>
      <c r="W176" s="61" t="s">
        <v>0</v>
      </c>
      <c r="X176" t="s">
        <v>539</v>
      </c>
      <c r="Z176" t="s">
        <v>528</v>
      </c>
    </row>
    <row r="177" spans="1:26" x14ac:dyDescent="0.25">
      <c r="C177" s="61">
        <f t="shared" si="72"/>
        <v>2014</v>
      </c>
      <c r="D177" s="6">
        <f t="shared" si="73"/>
        <v>2014</v>
      </c>
      <c r="E177" s="188" t="s">
        <v>702</v>
      </c>
      <c r="F177" s="67" t="s">
        <v>154</v>
      </c>
      <c r="G177" s="202">
        <v>8.1999999999999993</v>
      </c>
      <c r="H177" s="66" t="s">
        <v>188</v>
      </c>
      <c r="I177" s="70">
        <v>1</v>
      </c>
      <c r="J177" s="48">
        <v>1</v>
      </c>
      <c r="K177" s="48">
        <v>1</v>
      </c>
      <c r="L177" s="48">
        <v>1</v>
      </c>
      <c r="M177" s="48">
        <v>0</v>
      </c>
      <c r="N177" s="48">
        <v>0</v>
      </c>
      <c r="O177" s="196">
        <v>68</v>
      </c>
      <c r="P177" s="70">
        <v>1</v>
      </c>
      <c r="Q177" s="97" t="s">
        <v>143</v>
      </c>
      <c r="R177" s="54" t="s">
        <v>143</v>
      </c>
      <c r="S177" s="92">
        <f t="shared" si="70"/>
        <v>0</v>
      </c>
      <c r="T177" s="6">
        <f t="shared" si="71"/>
        <v>1</v>
      </c>
      <c r="U177" s="6">
        <f t="shared" si="71"/>
        <v>0</v>
      </c>
      <c r="V177" s="61">
        <v>-1</v>
      </c>
      <c r="W177" s="61" t="s">
        <v>0</v>
      </c>
      <c r="X177" s="54" t="s">
        <v>705</v>
      </c>
    </row>
    <row r="178" spans="1:26" x14ac:dyDescent="0.25">
      <c r="C178" s="61">
        <f t="shared" si="72"/>
        <v>2014</v>
      </c>
      <c r="D178" s="6">
        <f t="shared" si="73"/>
        <v>2014</v>
      </c>
      <c r="E178" s="188" t="s">
        <v>703</v>
      </c>
      <c r="F178" s="67" t="s">
        <v>154</v>
      </c>
      <c r="G178" s="202">
        <v>8.1999999999999993</v>
      </c>
      <c r="H178" s="66" t="s">
        <v>188</v>
      </c>
      <c r="I178" s="70">
        <v>1</v>
      </c>
      <c r="J178" s="48">
        <v>1</v>
      </c>
      <c r="K178" s="48">
        <v>1</v>
      </c>
      <c r="L178" s="48">
        <v>1</v>
      </c>
      <c r="M178" s="48">
        <v>0</v>
      </c>
      <c r="N178" s="48">
        <v>0</v>
      </c>
      <c r="O178" s="196">
        <v>68</v>
      </c>
      <c r="P178" s="70">
        <v>1</v>
      </c>
      <c r="Q178" s="97" t="s">
        <v>143</v>
      </c>
      <c r="R178" s="54" t="s">
        <v>143</v>
      </c>
      <c r="S178" s="92">
        <f t="shared" si="70"/>
        <v>0</v>
      </c>
      <c r="T178" s="6">
        <f t="shared" si="71"/>
        <v>1</v>
      </c>
      <c r="U178" s="6">
        <f t="shared" si="71"/>
        <v>0</v>
      </c>
      <c r="V178" s="61">
        <v>-1</v>
      </c>
      <c r="W178" s="61" t="s">
        <v>0</v>
      </c>
      <c r="X178" s="54" t="s">
        <v>706</v>
      </c>
    </row>
    <row r="179" spans="1:26" x14ac:dyDescent="0.25">
      <c r="C179" s="61">
        <f t="shared" si="72"/>
        <v>2014</v>
      </c>
      <c r="D179" s="6">
        <f t="shared" si="73"/>
        <v>2014</v>
      </c>
      <c r="E179" s="188" t="s">
        <v>704</v>
      </c>
      <c r="F179" s="67" t="s">
        <v>154</v>
      </c>
      <c r="G179" s="202">
        <v>8.1999999999999993</v>
      </c>
      <c r="H179" s="66" t="s">
        <v>188</v>
      </c>
      <c r="I179" s="70">
        <v>1</v>
      </c>
      <c r="J179" s="48">
        <v>1</v>
      </c>
      <c r="K179" s="48">
        <v>1</v>
      </c>
      <c r="L179" s="48">
        <v>1</v>
      </c>
      <c r="M179" s="48">
        <v>0</v>
      </c>
      <c r="N179" s="48">
        <v>0</v>
      </c>
      <c r="O179" s="196">
        <v>68</v>
      </c>
      <c r="P179" s="70">
        <v>1</v>
      </c>
      <c r="Q179" s="97" t="s">
        <v>143</v>
      </c>
      <c r="R179" s="54" t="s">
        <v>143</v>
      </c>
      <c r="S179" s="92">
        <f t="shared" si="70"/>
        <v>0</v>
      </c>
      <c r="T179" s="6">
        <f t="shared" si="71"/>
        <v>1</v>
      </c>
      <c r="U179" s="6">
        <f t="shared" si="71"/>
        <v>0</v>
      </c>
      <c r="V179" s="61">
        <v>-1</v>
      </c>
      <c r="W179" s="61" t="s">
        <v>0</v>
      </c>
      <c r="X179" s="54" t="s">
        <v>707</v>
      </c>
    </row>
    <row r="180" spans="1:26" x14ac:dyDescent="0.25">
      <c r="C180" s="61">
        <f t="shared" si="72"/>
        <v>2014</v>
      </c>
      <c r="D180" s="6">
        <f t="shared" si="73"/>
        <v>2014</v>
      </c>
      <c r="E180" t="s">
        <v>144</v>
      </c>
      <c r="F180" s="67" t="s">
        <v>154</v>
      </c>
      <c r="G180" s="55">
        <v>7.7</v>
      </c>
      <c r="H180" s="66" t="s">
        <v>188</v>
      </c>
      <c r="I180" s="16">
        <v>1</v>
      </c>
      <c r="J180" s="1">
        <v>1</v>
      </c>
      <c r="K180" s="49">
        <v>1</v>
      </c>
      <c r="L180" s="1">
        <v>1</v>
      </c>
      <c r="M180" s="1">
        <v>0</v>
      </c>
      <c r="N180" s="1">
        <v>0</v>
      </c>
      <c r="O180" s="80">
        <v>68</v>
      </c>
      <c r="P180" s="92">
        <v>0</v>
      </c>
      <c r="Q180" s="97" t="s">
        <v>143</v>
      </c>
      <c r="R180" s="24" t="s">
        <v>143</v>
      </c>
      <c r="S180" s="70">
        <f t="shared" si="70"/>
        <v>0</v>
      </c>
      <c r="T180" s="48">
        <f t="shared" si="71"/>
        <v>1</v>
      </c>
      <c r="U180" s="48">
        <f t="shared" si="71"/>
        <v>0</v>
      </c>
      <c r="V180" s="61">
        <v>-1</v>
      </c>
      <c r="W180" s="61" t="s">
        <v>0</v>
      </c>
      <c r="X180" t="s">
        <v>17</v>
      </c>
    </row>
    <row r="181" spans="1:26" x14ac:dyDescent="0.25">
      <c r="C181" s="61">
        <f t="shared" si="72"/>
        <v>2014</v>
      </c>
      <c r="D181" s="6">
        <f t="shared" si="73"/>
        <v>2014</v>
      </c>
      <c r="E181" t="s">
        <v>145</v>
      </c>
      <c r="F181" s="67" t="s">
        <v>154</v>
      </c>
      <c r="G181" s="11">
        <v>0</v>
      </c>
      <c r="H181" s="66" t="s">
        <v>188</v>
      </c>
      <c r="I181" s="16">
        <v>0</v>
      </c>
      <c r="J181" s="1">
        <v>1</v>
      </c>
      <c r="K181" s="48">
        <v>1</v>
      </c>
      <c r="L181" s="1">
        <v>1</v>
      </c>
      <c r="M181" s="1">
        <v>0</v>
      </c>
      <c r="N181" s="1">
        <v>0</v>
      </c>
      <c r="O181" s="80">
        <v>68</v>
      </c>
      <c r="P181" s="92">
        <v>0</v>
      </c>
      <c r="Q181" s="97" t="s">
        <v>143</v>
      </c>
      <c r="R181" s="24" t="s">
        <v>143</v>
      </c>
      <c r="S181" s="70">
        <f t="shared" si="70"/>
        <v>0</v>
      </c>
      <c r="T181" s="48">
        <f t="shared" si="71"/>
        <v>0</v>
      </c>
      <c r="U181" s="48">
        <f t="shared" si="71"/>
        <v>0</v>
      </c>
      <c r="V181" s="61">
        <v>-1</v>
      </c>
      <c r="W181" s="61" t="s">
        <v>0</v>
      </c>
      <c r="X181" t="s">
        <v>18</v>
      </c>
    </row>
    <row r="182" spans="1:26" x14ac:dyDescent="0.25">
      <c r="C182" s="61">
        <f t="shared" si="72"/>
        <v>2014</v>
      </c>
      <c r="D182" s="6">
        <f t="shared" si="73"/>
        <v>2014</v>
      </c>
      <c r="E182" t="s">
        <v>146</v>
      </c>
      <c r="F182" s="67" t="s">
        <v>154</v>
      </c>
      <c r="G182" s="55">
        <v>7.4</v>
      </c>
      <c r="H182" s="66" t="s">
        <v>188</v>
      </c>
      <c r="I182" s="16">
        <v>1</v>
      </c>
      <c r="J182" s="1">
        <v>0</v>
      </c>
      <c r="K182" s="48">
        <v>1</v>
      </c>
      <c r="L182" s="1">
        <v>1</v>
      </c>
      <c r="M182" s="1">
        <v>0</v>
      </c>
      <c r="N182" s="1">
        <v>0</v>
      </c>
      <c r="O182" s="80">
        <v>68</v>
      </c>
      <c r="P182" s="120">
        <v>1</v>
      </c>
      <c r="Q182" s="74" t="s">
        <v>143</v>
      </c>
      <c r="R182" s="123" t="s">
        <v>143</v>
      </c>
      <c r="S182" s="70">
        <f t="shared" si="70"/>
        <v>0</v>
      </c>
      <c r="T182" s="48">
        <f t="shared" si="71"/>
        <v>1</v>
      </c>
      <c r="U182" s="48">
        <f t="shared" si="71"/>
        <v>0</v>
      </c>
      <c r="V182" s="61">
        <v>-1</v>
      </c>
      <c r="W182" s="61" t="s">
        <v>0</v>
      </c>
      <c r="X182" t="s">
        <v>19</v>
      </c>
    </row>
    <row r="183" spans="1:26" x14ac:dyDescent="0.25">
      <c r="C183" s="61">
        <f t="shared" si="72"/>
        <v>2014</v>
      </c>
      <c r="D183" s="6">
        <f t="shared" si="73"/>
        <v>2014</v>
      </c>
      <c r="E183" t="s">
        <v>147</v>
      </c>
      <c r="F183" s="67" t="s">
        <v>154</v>
      </c>
      <c r="G183" s="10">
        <v>7.7</v>
      </c>
      <c r="H183" s="66" t="s">
        <v>188</v>
      </c>
      <c r="I183" s="94">
        <v>1</v>
      </c>
      <c r="J183" s="1">
        <v>-1</v>
      </c>
      <c r="K183" s="48">
        <v>0</v>
      </c>
      <c r="L183" s="1">
        <v>1</v>
      </c>
      <c r="M183" s="1">
        <v>0</v>
      </c>
      <c r="N183" s="1">
        <v>0</v>
      </c>
      <c r="O183" s="80">
        <v>-1</v>
      </c>
      <c r="P183" s="92">
        <v>0</v>
      </c>
      <c r="Q183" s="97" t="s">
        <v>143</v>
      </c>
      <c r="R183" s="54" t="s">
        <v>143</v>
      </c>
      <c r="S183" s="70">
        <f t="shared" si="70"/>
        <v>0</v>
      </c>
      <c r="T183" s="48">
        <f t="shared" si="71"/>
        <v>1</v>
      </c>
      <c r="U183" s="48">
        <f t="shared" si="71"/>
        <v>0</v>
      </c>
      <c r="V183" s="61">
        <v>-1</v>
      </c>
      <c r="W183" s="61" t="s">
        <v>0</v>
      </c>
      <c r="X183" t="s">
        <v>20</v>
      </c>
    </row>
    <row r="184" spans="1:26" x14ac:dyDescent="0.25">
      <c r="C184" s="61">
        <f t="shared" si="72"/>
        <v>2014</v>
      </c>
      <c r="D184" s="6">
        <f t="shared" si="73"/>
        <v>2014</v>
      </c>
      <c r="E184" t="s">
        <v>148</v>
      </c>
      <c r="F184" s="67" t="s">
        <v>154</v>
      </c>
      <c r="G184" s="66" t="s">
        <v>155</v>
      </c>
      <c r="H184" s="66" t="s">
        <v>188</v>
      </c>
      <c r="I184" s="94">
        <v>1</v>
      </c>
      <c r="J184" s="1">
        <v>-1</v>
      </c>
      <c r="K184" s="48">
        <v>0</v>
      </c>
      <c r="L184" s="1">
        <v>0</v>
      </c>
      <c r="M184" s="1">
        <v>1</v>
      </c>
      <c r="N184" s="1">
        <v>0</v>
      </c>
      <c r="O184" s="80">
        <v>-1</v>
      </c>
      <c r="P184" s="92">
        <v>0</v>
      </c>
      <c r="Q184" s="43" t="s">
        <v>141</v>
      </c>
      <c r="R184" s="123" t="s">
        <v>141</v>
      </c>
      <c r="S184" s="70">
        <f t="shared" si="70"/>
        <v>0</v>
      </c>
      <c r="T184" s="48">
        <f t="shared" si="71"/>
        <v>0</v>
      </c>
      <c r="U184" s="48">
        <f t="shared" si="71"/>
        <v>0</v>
      </c>
      <c r="V184" s="61">
        <v>-1</v>
      </c>
      <c r="W184" s="61" t="s">
        <v>0</v>
      </c>
      <c r="X184" t="s">
        <v>21</v>
      </c>
    </row>
    <row r="185" spans="1:26" x14ac:dyDescent="0.25">
      <c r="C185" s="61">
        <f t="shared" si="72"/>
        <v>2014</v>
      </c>
      <c r="D185" s="6">
        <f t="shared" si="73"/>
        <v>2014</v>
      </c>
      <c r="E185" t="s">
        <v>514</v>
      </c>
      <c r="F185" s="67" t="s">
        <v>154</v>
      </c>
      <c r="G185" s="66" t="s">
        <v>155</v>
      </c>
      <c r="H185" s="66" t="s">
        <v>188</v>
      </c>
      <c r="I185" s="94">
        <v>1</v>
      </c>
      <c r="J185" s="1">
        <v>-1</v>
      </c>
      <c r="K185" s="48">
        <v>0</v>
      </c>
      <c r="L185" s="1">
        <v>1</v>
      </c>
      <c r="M185" s="1">
        <v>0</v>
      </c>
      <c r="N185" s="1">
        <v>0</v>
      </c>
      <c r="O185" s="80">
        <v>-1</v>
      </c>
      <c r="P185" s="92">
        <v>0</v>
      </c>
      <c r="Q185" s="97" t="s">
        <v>143</v>
      </c>
      <c r="R185" s="54" t="s">
        <v>143</v>
      </c>
      <c r="S185" s="70">
        <f t="shared" si="70"/>
        <v>0</v>
      </c>
      <c r="T185" s="48">
        <f t="shared" si="71"/>
        <v>0</v>
      </c>
      <c r="U185" s="48">
        <f t="shared" si="71"/>
        <v>0</v>
      </c>
      <c r="V185" s="61">
        <v>-1</v>
      </c>
      <c r="W185" s="61" t="s">
        <v>0</v>
      </c>
      <c r="X185" t="s">
        <v>21</v>
      </c>
    </row>
    <row r="186" spans="1:26" x14ac:dyDescent="0.25">
      <c r="C186" s="61">
        <f t="shared" si="72"/>
        <v>2014</v>
      </c>
      <c r="D186" s="6">
        <f t="shared" si="73"/>
        <v>2014</v>
      </c>
      <c r="E186" t="s">
        <v>367</v>
      </c>
      <c r="F186" s="67" t="s">
        <v>154</v>
      </c>
      <c r="G186" s="66" t="s">
        <v>155</v>
      </c>
      <c r="H186" s="66" t="s">
        <v>188</v>
      </c>
      <c r="I186" s="16">
        <v>1</v>
      </c>
      <c r="J186" s="1">
        <v>-1</v>
      </c>
      <c r="K186" s="48">
        <v>1</v>
      </c>
      <c r="L186" s="1">
        <v>1</v>
      </c>
      <c r="M186" s="1">
        <v>0</v>
      </c>
      <c r="N186" s="1">
        <v>1</v>
      </c>
      <c r="O186" s="80">
        <v>68</v>
      </c>
      <c r="P186" s="92">
        <v>0</v>
      </c>
      <c r="Q186" s="97" t="s">
        <v>143</v>
      </c>
      <c r="R186" s="54" t="s">
        <v>143</v>
      </c>
      <c r="S186" s="70">
        <f t="shared" si="70"/>
        <v>0</v>
      </c>
      <c r="T186" s="48">
        <f t="shared" si="71"/>
        <v>0</v>
      </c>
      <c r="U186" s="48">
        <f t="shared" si="71"/>
        <v>0</v>
      </c>
      <c r="V186" s="61">
        <v>-1</v>
      </c>
      <c r="W186" s="61" t="s">
        <v>0</v>
      </c>
      <c r="X186" t="s">
        <v>368</v>
      </c>
    </row>
    <row r="187" spans="1:26" x14ac:dyDescent="0.25">
      <c r="C187" s="61">
        <f t="shared" si="72"/>
        <v>2014</v>
      </c>
      <c r="D187" s="6">
        <f t="shared" si="73"/>
        <v>2014</v>
      </c>
      <c r="E187" t="s">
        <v>366</v>
      </c>
      <c r="F187" s="67" t="s">
        <v>154</v>
      </c>
      <c r="G187" s="10">
        <v>7.7</v>
      </c>
      <c r="H187" s="66" t="s">
        <v>188</v>
      </c>
      <c r="I187" s="16">
        <v>1</v>
      </c>
      <c r="J187" s="1">
        <v>-1</v>
      </c>
      <c r="K187" s="48">
        <v>1</v>
      </c>
      <c r="L187" s="1">
        <v>1</v>
      </c>
      <c r="M187" s="1">
        <v>0</v>
      </c>
      <c r="N187" s="1">
        <v>1</v>
      </c>
      <c r="O187" s="80">
        <v>68</v>
      </c>
      <c r="P187" s="120">
        <v>1</v>
      </c>
      <c r="Q187" s="97" t="s">
        <v>143</v>
      </c>
      <c r="R187" s="54" t="s">
        <v>143</v>
      </c>
      <c r="S187" s="70">
        <f t="shared" si="70"/>
        <v>0</v>
      </c>
      <c r="T187" s="48">
        <f t="shared" si="71"/>
        <v>1</v>
      </c>
      <c r="U187" s="48">
        <f t="shared" si="71"/>
        <v>0</v>
      </c>
      <c r="V187" s="61">
        <v>-1</v>
      </c>
      <c r="W187" s="61" t="s">
        <v>0</v>
      </c>
      <c r="X187" t="s">
        <v>369</v>
      </c>
    </row>
    <row r="188" spans="1:26" x14ac:dyDescent="0.25">
      <c r="C188" s="61">
        <f t="shared" si="72"/>
        <v>2014</v>
      </c>
      <c r="D188" s="6">
        <f t="shared" si="73"/>
        <v>2014</v>
      </c>
      <c r="E188" t="s">
        <v>553</v>
      </c>
      <c r="F188" s="67" t="s">
        <v>154</v>
      </c>
      <c r="G188" s="10">
        <v>7.7</v>
      </c>
      <c r="H188" s="66" t="s">
        <v>188</v>
      </c>
      <c r="I188" s="16">
        <v>1</v>
      </c>
      <c r="J188" s="1">
        <v>-1</v>
      </c>
      <c r="K188" s="48">
        <v>1</v>
      </c>
      <c r="L188" s="1">
        <v>1</v>
      </c>
      <c r="M188" s="1">
        <v>0</v>
      </c>
      <c r="N188" s="1">
        <v>0</v>
      </c>
      <c r="O188" s="80">
        <v>68</v>
      </c>
      <c r="P188" s="92">
        <v>0</v>
      </c>
      <c r="Q188" s="97" t="s">
        <v>143</v>
      </c>
      <c r="R188" s="54" t="s">
        <v>143</v>
      </c>
      <c r="S188" s="70">
        <f t="shared" si="70"/>
        <v>0</v>
      </c>
      <c r="T188" s="48">
        <f t="shared" si="71"/>
        <v>1</v>
      </c>
      <c r="U188" s="48">
        <f t="shared" si="71"/>
        <v>0</v>
      </c>
      <c r="V188" s="61">
        <v>-1</v>
      </c>
      <c r="W188" s="61" t="s">
        <v>0</v>
      </c>
      <c r="X188" t="s">
        <v>554</v>
      </c>
      <c r="Z188" t="s">
        <v>555</v>
      </c>
    </row>
    <row r="189" spans="1:26" x14ac:dyDescent="0.25">
      <c r="C189" s="61">
        <f t="shared" si="72"/>
        <v>2014</v>
      </c>
      <c r="D189" s="6">
        <f t="shared" si="73"/>
        <v>2014</v>
      </c>
      <c r="E189" t="s">
        <v>745</v>
      </c>
      <c r="F189" s="67" t="s">
        <v>154</v>
      </c>
      <c r="G189" s="10">
        <v>7.7</v>
      </c>
      <c r="H189" s="66" t="s">
        <v>188</v>
      </c>
      <c r="I189" s="16">
        <v>1</v>
      </c>
      <c r="J189" s="1">
        <v>-1</v>
      </c>
      <c r="K189" s="48">
        <v>1</v>
      </c>
      <c r="L189" s="1">
        <v>1</v>
      </c>
      <c r="M189" s="1">
        <v>0</v>
      </c>
      <c r="N189" s="1">
        <v>0</v>
      </c>
      <c r="O189" s="80">
        <v>68</v>
      </c>
      <c r="P189" s="92">
        <v>0</v>
      </c>
      <c r="Q189" s="97" t="s">
        <v>143</v>
      </c>
      <c r="R189" s="54" t="s">
        <v>143</v>
      </c>
      <c r="S189" s="70">
        <f t="shared" ref="S189" si="74">IF(AND(ISNUMBER(F189), F189&gt;0), 1, 0)</f>
        <v>0</v>
      </c>
      <c r="T189" s="48">
        <f t="shared" ref="T189" si="75">IF(AND(ISNUMBER(G189), G189&gt;0), 1, 0)</f>
        <v>1</v>
      </c>
      <c r="U189" s="48">
        <f t="shared" ref="U189" si="76">IF(AND(ISNUMBER(H189), H189&gt;0), 1, 0)</f>
        <v>0</v>
      </c>
      <c r="V189" s="61">
        <v>-1</v>
      </c>
      <c r="W189" s="61" t="s">
        <v>0</v>
      </c>
      <c r="X189" t="s">
        <v>746</v>
      </c>
      <c r="Z189" t="s">
        <v>555</v>
      </c>
    </row>
    <row r="190" spans="1:26" x14ac:dyDescent="0.25">
      <c r="A190" t="s">
        <v>438</v>
      </c>
      <c r="D190" s="126"/>
      <c r="E190" s="126"/>
      <c r="F190" s="126"/>
      <c r="G190" s="127"/>
      <c r="H190" s="127"/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86"/>
    </row>
    <row r="191" spans="1:26" x14ac:dyDescent="0.25">
      <c r="C191" s="60">
        <v>2016</v>
      </c>
      <c r="D191" s="60">
        <v>2017</v>
      </c>
      <c r="E191" t="s">
        <v>141</v>
      </c>
      <c r="F191" s="50">
        <v>80</v>
      </c>
      <c r="G191" s="66" t="s">
        <v>155</v>
      </c>
      <c r="H191" s="66" t="s">
        <v>188</v>
      </c>
      <c r="I191" s="128">
        <f>I92</f>
        <v>1</v>
      </c>
      <c r="J191" s="129">
        <f t="shared" ref="J191:R191" si="77">J92</f>
        <v>1</v>
      </c>
      <c r="K191" s="129">
        <f t="shared" si="77"/>
        <v>0</v>
      </c>
      <c r="L191" s="129">
        <f t="shared" si="77"/>
        <v>0</v>
      </c>
      <c r="M191" s="129">
        <f t="shared" si="77"/>
        <v>1</v>
      </c>
      <c r="N191" s="130">
        <f t="shared" si="77"/>
        <v>0</v>
      </c>
      <c r="O191" s="72">
        <f t="shared" si="77"/>
        <v>-1</v>
      </c>
      <c r="P191" s="72">
        <f t="shared" si="77"/>
        <v>0</v>
      </c>
      <c r="Q191" s="75" t="str">
        <f t="shared" si="77"/>
        <v xml:space="preserve">CntrlFurnace   </v>
      </c>
      <c r="R191" s="62" t="str">
        <f t="shared" si="77"/>
        <v>N/A</v>
      </c>
      <c r="S191" s="92">
        <f t="shared" ref="S191:S210" si="78">IF(AND(ISNUMBER(F191), F191&gt;0), 1, 0)</f>
        <v>1</v>
      </c>
      <c r="T191" s="6">
        <f t="shared" ref="T191:U210" si="79">IF(AND(ISNUMBER(G191), G191&gt;0), 1, 0)</f>
        <v>0</v>
      </c>
      <c r="U191" s="6">
        <f t="shared" si="79"/>
        <v>0</v>
      </c>
      <c r="V191" s="61">
        <v>-1</v>
      </c>
      <c r="W191" s="61" t="s">
        <v>0</v>
      </c>
      <c r="X191" s="62" t="str">
        <f t="shared" ref="X191:X212" si="80">X139</f>
        <v xml:space="preserve">CntrlFurnace - Fuel-fired central furnace                         </v>
      </c>
    </row>
    <row r="192" spans="1:26" x14ac:dyDescent="0.25">
      <c r="C192" s="61">
        <f>C191</f>
        <v>2016</v>
      </c>
      <c r="D192" s="6">
        <f>D191</f>
        <v>2017</v>
      </c>
      <c r="E192" t="s">
        <v>385</v>
      </c>
      <c r="F192" s="63">
        <v>73</v>
      </c>
      <c r="G192" s="66" t="s">
        <v>155</v>
      </c>
      <c r="H192" s="66" t="s">
        <v>188</v>
      </c>
      <c r="I192" s="72">
        <f t="shared" ref="I192:R192" si="81">I93</f>
        <v>1</v>
      </c>
      <c r="J192" s="61">
        <f t="shared" si="81"/>
        <v>0</v>
      </c>
      <c r="K192" s="61">
        <f t="shared" si="81"/>
        <v>0</v>
      </c>
      <c r="L192" s="61">
        <f t="shared" si="81"/>
        <v>0</v>
      </c>
      <c r="M192" s="61">
        <f t="shared" si="81"/>
        <v>1</v>
      </c>
      <c r="N192" s="105">
        <f t="shared" si="81"/>
        <v>0</v>
      </c>
      <c r="O192" s="72">
        <f t="shared" si="81"/>
        <v>-1</v>
      </c>
      <c r="P192" s="72">
        <f t="shared" si="81"/>
        <v>0</v>
      </c>
      <c r="Q192" s="75" t="str">
        <f t="shared" si="81"/>
        <v>N/A</v>
      </c>
      <c r="R192" s="62" t="str">
        <f t="shared" si="81"/>
        <v xml:space="preserve">CntrlFurnace   </v>
      </c>
      <c r="S192" s="92">
        <f t="shared" si="78"/>
        <v>1</v>
      </c>
      <c r="T192" s="6">
        <f t="shared" si="79"/>
        <v>0</v>
      </c>
      <c r="U192" s="6">
        <f t="shared" si="79"/>
        <v>0</v>
      </c>
      <c r="V192" s="61">
        <v>-1</v>
      </c>
      <c r="W192" s="61" t="s">
        <v>0</v>
      </c>
      <c r="X192" s="62" t="str">
        <f t="shared" si="80"/>
        <v>WallFurnaceFan - Ductless fan forced wall furnace</v>
      </c>
    </row>
    <row r="193" spans="3:26" x14ac:dyDescent="0.25">
      <c r="C193" s="61">
        <f t="shared" ref="C193:C212" si="82">C192</f>
        <v>2016</v>
      </c>
      <c r="D193" s="6">
        <f t="shared" ref="D193:D212" si="83">D192</f>
        <v>2017</v>
      </c>
      <c r="E193" t="s">
        <v>386</v>
      </c>
      <c r="F193" s="63">
        <v>59</v>
      </c>
      <c r="G193" s="66" t="s">
        <v>155</v>
      </c>
      <c r="H193" s="66" t="s">
        <v>188</v>
      </c>
      <c r="I193" s="72">
        <f t="shared" ref="I193:R193" si="84">I94</f>
        <v>1</v>
      </c>
      <c r="J193" s="61">
        <f t="shared" si="84"/>
        <v>0</v>
      </c>
      <c r="K193" s="61">
        <f t="shared" si="84"/>
        <v>0</v>
      </c>
      <c r="L193" s="61">
        <f t="shared" si="84"/>
        <v>0</v>
      </c>
      <c r="M193" s="61">
        <f t="shared" si="84"/>
        <v>1</v>
      </c>
      <c r="N193" s="105">
        <f t="shared" si="84"/>
        <v>0</v>
      </c>
      <c r="O193" s="72">
        <f t="shared" si="84"/>
        <v>-1</v>
      </c>
      <c r="P193" s="72">
        <f t="shared" si="84"/>
        <v>0</v>
      </c>
      <c r="Q193" s="75" t="str">
        <f t="shared" si="84"/>
        <v>N/A</v>
      </c>
      <c r="R193" s="62" t="str">
        <f t="shared" si="84"/>
        <v xml:space="preserve">CntrlFurnace   </v>
      </c>
      <c r="S193" s="92">
        <f t="shared" si="78"/>
        <v>1</v>
      </c>
      <c r="T193" s="6">
        <f t="shared" si="79"/>
        <v>0</v>
      </c>
      <c r="U193" s="6">
        <f t="shared" si="79"/>
        <v>0</v>
      </c>
      <c r="V193" s="61">
        <v>-1</v>
      </c>
      <c r="W193" s="61" t="s">
        <v>0</v>
      </c>
      <c r="X193" s="62" t="str">
        <f t="shared" si="80"/>
        <v>WallFurnaceGravity - Ductless gravity flowed wall furnace</v>
      </c>
    </row>
    <row r="194" spans="3:26" x14ac:dyDescent="0.25">
      <c r="C194" s="61">
        <f t="shared" si="82"/>
        <v>2016</v>
      </c>
      <c r="D194" s="6">
        <f t="shared" si="83"/>
        <v>2017</v>
      </c>
      <c r="E194" t="s">
        <v>383</v>
      </c>
      <c r="F194" s="63">
        <v>56</v>
      </c>
      <c r="G194" s="66" t="s">
        <v>155</v>
      </c>
      <c r="H194" s="66" t="s">
        <v>188</v>
      </c>
      <c r="I194" s="72">
        <f t="shared" ref="I194:R194" si="85">I95</f>
        <v>1</v>
      </c>
      <c r="J194" s="61">
        <f t="shared" si="85"/>
        <v>0</v>
      </c>
      <c r="K194" s="61">
        <f t="shared" si="85"/>
        <v>0</v>
      </c>
      <c r="L194" s="61">
        <f t="shared" si="85"/>
        <v>0</v>
      </c>
      <c r="M194" s="61">
        <f t="shared" si="85"/>
        <v>1</v>
      </c>
      <c r="N194" s="105">
        <f t="shared" si="85"/>
        <v>0</v>
      </c>
      <c r="O194" s="72">
        <f t="shared" si="85"/>
        <v>-1</v>
      </c>
      <c r="P194" s="72">
        <f t="shared" si="85"/>
        <v>0</v>
      </c>
      <c r="Q194" s="75" t="str">
        <f t="shared" si="85"/>
        <v>N/A</v>
      </c>
      <c r="R194" s="62" t="str">
        <f t="shared" si="85"/>
        <v xml:space="preserve">CntrlFurnace   </v>
      </c>
      <c r="S194" s="92">
        <f t="shared" si="78"/>
        <v>1</v>
      </c>
      <c r="T194" s="6">
        <f t="shared" si="79"/>
        <v>0</v>
      </c>
      <c r="U194" s="6">
        <f t="shared" si="79"/>
        <v>0</v>
      </c>
      <c r="V194" s="61">
        <v>-1</v>
      </c>
      <c r="W194" s="61" t="s">
        <v>0</v>
      </c>
      <c r="X194" s="62" t="str">
        <f t="shared" si="80"/>
        <v>FloorFurnace - Ductless floor heating system</v>
      </c>
    </row>
    <row r="195" spans="3:26" x14ac:dyDescent="0.25">
      <c r="C195" s="61">
        <f t="shared" si="82"/>
        <v>2016</v>
      </c>
      <c r="D195" s="6">
        <f t="shared" si="83"/>
        <v>2017</v>
      </c>
      <c r="E195" t="s">
        <v>384</v>
      </c>
      <c r="F195" s="63">
        <v>57</v>
      </c>
      <c r="G195" s="66" t="s">
        <v>155</v>
      </c>
      <c r="H195" s="66" t="s">
        <v>188</v>
      </c>
      <c r="I195" s="72">
        <f t="shared" ref="I195:R195" si="86">I96</f>
        <v>1</v>
      </c>
      <c r="J195" s="61">
        <f t="shared" si="86"/>
        <v>0</v>
      </c>
      <c r="K195" s="61">
        <f t="shared" si="86"/>
        <v>0</v>
      </c>
      <c r="L195" s="61">
        <f t="shared" si="86"/>
        <v>0</v>
      </c>
      <c r="M195" s="61">
        <f t="shared" si="86"/>
        <v>1</v>
      </c>
      <c r="N195" s="105">
        <f t="shared" si="86"/>
        <v>0</v>
      </c>
      <c r="O195" s="72">
        <f t="shared" si="86"/>
        <v>-1</v>
      </c>
      <c r="P195" s="72">
        <f t="shared" si="86"/>
        <v>0</v>
      </c>
      <c r="Q195" s="75" t="str">
        <f t="shared" si="86"/>
        <v>N/A</v>
      </c>
      <c r="R195" s="62" t="str">
        <f t="shared" si="86"/>
        <v xml:space="preserve">CntrlFurnace   </v>
      </c>
      <c r="S195" s="92">
        <f t="shared" si="78"/>
        <v>1</v>
      </c>
      <c r="T195" s="6">
        <f t="shared" si="79"/>
        <v>0</v>
      </c>
      <c r="U195" s="6">
        <f t="shared" si="79"/>
        <v>0</v>
      </c>
      <c r="V195" s="61">
        <v>-1</v>
      </c>
      <c r="W195" s="61" t="s">
        <v>0</v>
      </c>
      <c r="X195" s="62" t="str">
        <f t="shared" si="80"/>
        <v xml:space="preserve">Heater - Non-central fuel-fired space heater                      </v>
      </c>
    </row>
    <row r="196" spans="3:26" x14ac:dyDescent="0.25">
      <c r="C196" s="61">
        <f t="shared" si="82"/>
        <v>2016</v>
      </c>
      <c r="D196" s="6">
        <f t="shared" si="83"/>
        <v>2017</v>
      </c>
      <c r="E196" t="s">
        <v>142</v>
      </c>
      <c r="F196" s="51">
        <v>80</v>
      </c>
      <c r="G196" s="66" t="s">
        <v>155</v>
      </c>
      <c r="H196" s="66" t="s">
        <v>188</v>
      </c>
      <c r="I196" s="72">
        <f t="shared" ref="I196:R196" si="87">I97</f>
        <v>1</v>
      </c>
      <c r="J196" s="61">
        <f t="shared" si="87"/>
        <v>-1</v>
      </c>
      <c r="K196" s="61">
        <f t="shared" si="87"/>
        <v>0</v>
      </c>
      <c r="L196" s="61">
        <f t="shared" si="87"/>
        <v>0</v>
      </c>
      <c r="M196" s="61">
        <f t="shared" si="87"/>
        <v>1</v>
      </c>
      <c r="N196" s="105">
        <f t="shared" si="87"/>
        <v>0</v>
      </c>
      <c r="O196" s="72">
        <f t="shared" si="87"/>
        <v>-1</v>
      </c>
      <c r="P196" s="72">
        <f t="shared" si="87"/>
        <v>0</v>
      </c>
      <c r="Q196" s="75" t="str">
        <f t="shared" si="87"/>
        <v xml:space="preserve">CntrlFurnace   </v>
      </c>
      <c r="R196" s="62" t="str">
        <f t="shared" si="87"/>
        <v xml:space="preserve">CntrlFurnace   </v>
      </c>
      <c r="S196" s="92">
        <f t="shared" si="78"/>
        <v>1</v>
      </c>
      <c r="T196" s="6">
        <f t="shared" si="79"/>
        <v>0</v>
      </c>
      <c r="U196" s="6">
        <f t="shared" si="79"/>
        <v>0</v>
      </c>
      <c r="V196" s="61">
        <v>-1</v>
      </c>
      <c r="W196" s="61" t="s">
        <v>0</v>
      </c>
      <c r="X196" s="62" t="str">
        <f t="shared" si="80"/>
        <v xml:space="preserve">Boiler - Gas or oil boiler                                        </v>
      </c>
    </row>
    <row r="197" spans="3:26" x14ac:dyDescent="0.25">
      <c r="C197" s="61">
        <f t="shared" ref="C197:C206" si="88">C196</f>
        <v>2016</v>
      </c>
      <c r="D197" s="6">
        <f t="shared" si="83"/>
        <v>2017</v>
      </c>
      <c r="E197" t="s">
        <v>525</v>
      </c>
      <c r="F197" s="67" t="s">
        <v>154</v>
      </c>
      <c r="G197" s="66" t="s">
        <v>155</v>
      </c>
      <c r="H197" s="66" t="s">
        <v>188</v>
      </c>
      <c r="I197" s="72">
        <f t="shared" ref="I197:R197" si="89">I98</f>
        <v>1</v>
      </c>
      <c r="J197" s="61">
        <f t="shared" si="89"/>
        <v>0</v>
      </c>
      <c r="K197" s="61">
        <f t="shared" si="89"/>
        <v>0</v>
      </c>
      <c r="L197" s="61">
        <f t="shared" si="89"/>
        <v>0</v>
      </c>
      <c r="M197" s="61">
        <f t="shared" si="89"/>
        <v>0</v>
      </c>
      <c r="N197" s="105">
        <f t="shared" si="89"/>
        <v>0</v>
      </c>
      <c r="O197" s="72">
        <f t="shared" si="89"/>
        <v>-1</v>
      </c>
      <c r="P197" s="72">
        <f t="shared" si="89"/>
        <v>1</v>
      </c>
      <c r="Q197" s="75" t="str">
        <f t="shared" si="89"/>
        <v xml:space="preserve">CntrlFurnace   </v>
      </c>
      <c r="R197" s="62" t="str">
        <f t="shared" si="89"/>
        <v xml:space="preserve">CntrlFurnace   </v>
      </c>
      <c r="S197" s="92">
        <f t="shared" si="78"/>
        <v>0</v>
      </c>
      <c r="T197" s="6">
        <f t="shared" si="79"/>
        <v>0</v>
      </c>
      <c r="U197" s="6">
        <f t="shared" si="79"/>
        <v>0</v>
      </c>
      <c r="V197" s="61">
        <v>-1</v>
      </c>
      <c r="W197" s="61" t="s">
        <v>0</v>
      </c>
      <c r="X197" s="62" t="str">
        <f t="shared" si="80"/>
        <v>WoodHeat - Wood heat meeting exceptional method criteria</v>
      </c>
      <c r="Z197" t="s">
        <v>528</v>
      </c>
    </row>
    <row r="198" spans="3:26" x14ac:dyDescent="0.25">
      <c r="C198" s="61">
        <f t="shared" si="88"/>
        <v>2016</v>
      </c>
      <c r="D198" s="6">
        <f t="shared" si="83"/>
        <v>2017</v>
      </c>
      <c r="E198" t="s">
        <v>143</v>
      </c>
      <c r="F198" s="67" t="s">
        <v>154</v>
      </c>
      <c r="G198" s="10">
        <v>8.1999999999999993</v>
      </c>
      <c r="H198" s="66" t="s">
        <v>188</v>
      </c>
      <c r="I198" s="72">
        <f t="shared" ref="I198:R198" si="90">I99</f>
        <v>1</v>
      </c>
      <c r="J198" s="61">
        <f t="shared" si="90"/>
        <v>1</v>
      </c>
      <c r="K198" s="61">
        <f t="shared" si="90"/>
        <v>1</v>
      </c>
      <c r="L198" s="61">
        <f t="shared" si="90"/>
        <v>1</v>
      </c>
      <c r="M198" s="61">
        <f t="shared" si="90"/>
        <v>0</v>
      </c>
      <c r="N198" s="105">
        <f t="shared" si="90"/>
        <v>0</v>
      </c>
      <c r="O198" s="72">
        <f t="shared" si="90"/>
        <v>68</v>
      </c>
      <c r="P198" s="72">
        <f t="shared" si="90"/>
        <v>0</v>
      </c>
      <c r="Q198" s="75" t="str">
        <f t="shared" si="90"/>
        <v xml:space="preserve">SplitHeatPump  </v>
      </c>
      <c r="R198" s="62" t="str">
        <f t="shared" si="90"/>
        <v>N/A</v>
      </c>
      <c r="S198" s="92">
        <f t="shared" si="78"/>
        <v>0</v>
      </c>
      <c r="T198" s="6">
        <f t="shared" si="79"/>
        <v>1</v>
      </c>
      <c r="U198" s="6">
        <f t="shared" si="79"/>
        <v>0</v>
      </c>
      <c r="V198" s="61">
        <v>-1</v>
      </c>
      <c r="W198" s="61" t="s">
        <v>0</v>
      </c>
      <c r="X198" s="62" t="str">
        <f t="shared" si="80"/>
        <v xml:space="preserve">SplitHeatPump - Heating side of central split heat pump           </v>
      </c>
    </row>
    <row r="199" spans="3:26" x14ac:dyDescent="0.25">
      <c r="C199" s="61">
        <f t="shared" si="88"/>
        <v>2016</v>
      </c>
      <c r="D199" s="6">
        <f t="shared" si="83"/>
        <v>2017</v>
      </c>
      <c r="E199" t="s">
        <v>515</v>
      </c>
      <c r="F199" s="67" t="s">
        <v>154</v>
      </c>
      <c r="G199" s="10">
        <v>7.2</v>
      </c>
      <c r="H199" s="66" t="s">
        <v>188</v>
      </c>
      <c r="I199" s="72">
        <f t="shared" ref="I199:R199" si="91">I100</f>
        <v>1</v>
      </c>
      <c r="J199" s="61">
        <f t="shared" si="91"/>
        <v>1</v>
      </c>
      <c r="K199" s="61">
        <f t="shared" si="91"/>
        <v>1</v>
      </c>
      <c r="L199" s="61">
        <f t="shared" si="91"/>
        <v>1</v>
      </c>
      <c r="M199" s="61">
        <f t="shared" si="91"/>
        <v>0</v>
      </c>
      <c r="N199" s="105">
        <f t="shared" si="91"/>
        <v>0</v>
      </c>
      <c r="O199" s="72">
        <f t="shared" si="91"/>
        <v>68</v>
      </c>
      <c r="P199" s="72">
        <f t="shared" si="91"/>
        <v>0</v>
      </c>
      <c r="Q199" s="75" t="str">
        <f t="shared" si="91"/>
        <v xml:space="preserve">SplitHeatPump  </v>
      </c>
      <c r="R199" s="62" t="str">
        <f t="shared" si="91"/>
        <v>N/A</v>
      </c>
      <c r="S199" s="92">
        <f t="shared" si="78"/>
        <v>0</v>
      </c>
      <c r="T199" s="6">
        <f t="shared" si="79"/>
        <v>1</v>
      </c>
      <c r="U199" s="6">
        <f t="shared" si="79"/>
        <v>0</v>
      </c>
      <c r="V199" s="61">
        <v>-1</v>
      </c>
      <c r="W199" s="61" t="s">
        <v>0</v>
      </c>
      <c r="X199" s="62" t="str">
        <f t="shared" si="80"/>
        <v xml:space="preserve">SDHVSplitHeatPump - Small duct, high velocity, central split heat pump           </v>
      </c>
    </row>
    <row r="200" spans="3:26" x14ac:dyDescent="0.25">
      <c r="C200" s="61">
        <f t="shared" si="88"/>
        <v>2016</v>
      </c>
      <c r="D200" s="6">
        <f t="shared" si="83"/>
        <v>2017</v>
      </c>
      <c r="E200" t="s">
        <v>534</v>
      </c>
      <c r="F200" s="67" t="s">
        <v>154</v>
      </c>
      <c r="G200" s="10">
        <v>8.1999999999999993</v>
      </c>
      <c r="H200" s="66" t="s">
        <v>188</v>
      </c>
      <c r="I200" s="72">
        <f t="shared" ref="I200:R200" si="92">I101</f>
        <v>1</v>
      </c>
      <c r="J200" s="61">
        <f t="shared" si="92"/>
        <v>0</v>
      </c>
      <c r="K200" s="61">
        <f t="shared" si="92"/>
        <v>1</v>
      </c>
      <c r="L200" s="61">
        <f t="shared" si="92"/>
        <v>1</v>
      </c>
      <c r="M200" s="61">
        <f t="shared" si="92"/>
        <v>0</v>
      </c>
      <c r="N200" s="105">
        <f t="shared" si="92"/>
        <v>0</v>
      </c>
      <c r="O200" s="72">
        <f t="shared" si="92"/>
        <v>68</v>
      </c>
      <c r="P200" s="72">
        <f t="shared" si="92"/>
        <v>1</v>
      </c>
      <c r="Q200" s="75" t="str">
        <f t="shared" si="92"/>
        <v>N/A</v>
      </c>
      <c r="R200" s="62" t="str">
        <f t="shared" si="92"/>
        <v xml:space="preserve">SplitHeatPump  </v>
      </c>
      <c r="S200" s="92">
        <f t="shared" si="78"/>
        <v>0</v>
      </c>
      <c r="T200" s="6">
        <f t="shared" si="79"/>
        <v>1</v>
      </c>
      <c r="U200" s="6">
        <f t="shared" si="79"/>
        <v>0</v>
      </c>
      <c r="V200" s="61">
        <v>-1</v>
      </c>
      <c r="W200" s="61" t="s">
        <v>0</v>
      </c>
      <c r="X200" s="62" t="str">
        <f t="shared" si="80"/>
        <v>DuctlessMiniSplitHeatPump – Ductless mini-split heat pump system</v>
      </c>
      <c r="Z200" t="s">
        <v>529</v>
      </c>
    </row>
    <row r="201" spans="3:26" x14ac:dyDescent="0.25">
      <c r="C201" s="61">
        <f t="shared" si="88"/>
        <v>2016</v>
      </c>
      <c r="D201" s="6">
        <f t="shared" si="83"/>
        <v>2017</v>
      </c>
      <c r="E201" t="s">
        <v>535</v>
      </c>
      <c r="F201" s="67" t="s">
        <v>154</v>
      </c>
      <c r="G201" s="10">
        <v>8.1999999999999993</v>
      </c>
      <c r="H201" s="66" t="s">
        <v>188</v>
      </c>
      <c r="I201" s="72">
        <f t="shared" ref="I201:R201" si="93">I102</f>
        <v>1</v>
      </c>
      <c r="J201" s="61">
        <f t="shared" si="93"/>
        <v>0</v>
      </c>
      <c r="K201" s="61">
        <f t="shared" si="93"/>
        <v>1</v>
      </c>
      <c r="L201" s="61">
        <f t="shared" si="93"/>
        <v>1</v>
      </c>
      <c r="M201" s="61">
        <f t="shared" si="93"/>
        <v>0</v>
      </c>
      <c r="N201" s="61">
        <f t="shared" si="93"/>
        <v>0</v>
      </c>
      <c r="O201" s="96">
        <f t="shared" si="93"/>
        <v>68</v>
      </c>
      <c r="P201" s="72">
        <f t="shared" si="93"/>
        <v>1</v>
      </c>
      <c r="Q201" s="75" t="str">
        <f t="shared" si="93"/>
        <v>N/A</v>
      </c>
      <c r="R201" s="62" t="str">
        <f t="shared" si="93"/>
        <v xml:space="preserve">SplitHeatPump  </v>
      </c>
      <c r="S201" s="72">
        <f t="shared" si="78"/>
        <v>0</v>
      </c>
      <c r="T201" s="61">
        <f t="shared" si="79"/>
        <v>1</v>
      </c>
      <c r="U201" s="61">
        <f t="shared" si="79"/>
        <v>0</v>
      </c>
      <c r="V201" s="61">
        <v>-1</v>
      </c>
      <c r="W201" s="61" t="s">
        <v>0</v>
      </c>
      <c r="X201" s="62" t="str">
        <f t="shared" si="80"/>
        <v>DuctlessMultiSplitHeatPump - Ductless multi-split heat pump system</v>
      </c>
      <c r="Z201" t="s">
        <v>528</v>
      </c>
    </row>
    <row r="202" spans="3:26" x14ac:dyDescent="0.25">
      <c r="C202" s="61">
        <f t="shared" si="88"/>
        <v>2016</v>
      </c>
      <c r="D202" s="6">
        <f t="shared" si="83"/>
        <v>2017</v>
      </c>
      <c r="E202" t="s">
        <v>524</v>
      </c>
      <c r="F202" s="67" t="s">
        <v>154</v>
      </c>
      <c r="G202" s="10">
        <v>7.7</v>
      </c>
      <c r="H202" s="66" t="s">
        <v>188</v>
      </c>
      <c r="I202" s="72">
        <f t="shared" ref="I202:R202" si="94">I103</f>
        <v>1</v>
      </c>
      <c r="J202" s="61">
        <f t="shared" si="94"/>
        <v>0</v>
      </c>
      <c r="K202" s="61">
        <f t="shared" si="94"/>
        <v>1</v>
      </c>
      <c r="L202" s="61">
        <f t="shared" si="94"/>
        <v>1</v>
      </c>
      <c r="M202" s="61">
        <f t="shared" si="94"/>
        <v>0</v>
      </c>
      <c r="N202" s="61">
        <f t="shared" si="94"/>
        <v>0</v>
      </c>
      <c r="O202" s="96">
        <f t="shared" si="94"/>
        <v>68</v>
      </c>
      <c r="P202" s="72">
        <f t="shared" si="94"/>
        <v>1</v>
      </c>
      <c r="Q202" s="75" t="str">
        <f t="shared" si="94"/>
        <v>N/A</v>
      </c>
      <c r="R202" s="62" t="str">
        <f t="shared" si="94"/>
        <v xml:space="preserve">SplitHeatPump  </v>
      </c>
      <c r="S202" s="72">
        <f t="shared" si="78"/>
        <v>0</v>
      </c>
      <c r="T202" s="61">
        <f t="shared" si="79"/>
        <v>1</v>
      </c>
      <c r="U202" s="61">
        <f t="shared" si="79"/>
        <v>0</v>
      </c>
      <c r="V202" s="61">
        <v>-1</v>
      </c>
      <c r="W202" s="61" t="s">
        <v>0</v>
      </c>
      <c r="X202" s="62" t="str">
        <f t="shared" si="80"/>
        <v>DuctlessVRFHeatPump - Ductless variable refrigerant flow (VRF) heat pump system</v>
      </c>
      <c r="Z202" t="s">
        <v>528</v>
      </c>
    </row>
    <row r="203" spans="3:26" x14ac:dyDescent="0.25">
      <c r="C203" s="61">
        <f t="shared" si="88"/>
        <v>2016</v>
      </c>
      <c r="D203" s="6">
        <f t="shared" si="83"/>
        <v>2017</v>
      </c>
      <c r="E203" t="s">
        <v>144</v>
      </c>
      <c r="F203" s="67" t="s">
        <v>154</v>
      </c>
      <c r="G203" s="55">
        <v>8</v>
      </c>
      <c r="H203" s="66" t="s">
        <v>188</v>
      </c>
      <c r="I203" s="72">
        <f t="shared" ref="I203:R203" si="95">I104</f>
        <v>1</v>
      </c>
      <c r="J203" s="61">
        <f t="shared" si="95"/>
        <v>1</v>
      </c>
      <c r="K203" s="61">
        <f t="shared" si="95"/>
        <v>1</v>
      </c>
      <c r="L203" s="61">
        <f t="shared" si="95"/>
        <v>1</v>
      </c>
      <c r="M203" s="61">
        <f t="shared" si="95"/>
        <v>0</v>
      </c>
      <c r="N203" s="61">
        <f t="shared" si="95"/>
        <v>0</v>
      </c>
      <c r="O203" s="96">
        <f t="shared" si="95"/>
        <v>68</v>
      </c>
      <c r="P203" s="96">
        <f t="shared" si="95"/>
        <v>0</v>
      </c>
      <c r="Q203" s="75" t="str">
        <f t="shared" si="95"/>
        <v xml:space="preserve">SplitHeatPump  </v>
      </c>
      <c r="R203" s="62" t="str">
        <f t="shared" si="95"/>
        <v>N/A</v>
      </c>
      <c r="S203" s="92">
        <f t="shared" si="78"/>
        <v>0</v>
      </c>
      <c r="T203" s="6">
        <f t="shared" si="79"/>
        <v>1</v>
      </c>
      <c r="U203" s="6">
        <f t="shared" si="79"/>
        <v>0</v>
      </c>
      <c r="V203" s="61">
        <v>-1</v>
      </c>
      <c r="W203" s="61" t="s">
        <v>0</v>
      </c>
      <c r="X203" s="62" t="str">
        <f t="shared" si="80"/>
        <v xml:space="preserve">PkgHeatPump - Heating side of central packaged heat pump          </v>
      </c>
    </row>
    <row r="204" spans="3:26" x14ac:dyDescent="0.25">
      <c r="C204" s="61">
        <f t="shared" si="88"/>
        <v>2016</v>
      </c>
      <c r="D204" s="6">
        <f t="shared" si="83"/>
        <v>2017</v>
      </c>
      <c r="E204" t="s">
        <v>145</v>
      </c>
      <c r="F204" s="67" t="s">
        <v>154</v>
      </c>
      <c r="G204" s="11">
        <v>0</v>
      </c>
      <c r="H204" s="66" t="s">
        <v>188</v>
      </c>
      <c r="I204" s="72">
        <f t="shared" ref="I204:R204" si="96">I105</f>
        <v>0</v>
      </c>
      <c r="J204" s="61">
        <f t="shared" si="96"/>
        <v>1</v>
      </c>
      <c r="K204" s="61">
        <f t="shared" si="96"/>
        <v>1</v>
      </c>
      <c r="L204" s="61">
        <f t="shared" si="96"/>
        <v>1</v>
      </c>
      <c r="M204" s="61">
        <f t="shared" si="96"/>
        <v>0</v>
      </c>
      <c r="N204" s="61">
        <f t="shared" si="96"/>
        <v>0</v>
      </c>
      <c r="O204" s="96">
        <f t="shared" si="96"/>
        <v>68</v>
      </c>
      <c r="P204" s="96">
        <f t="shared" si="96"/>
        <v>0</v>
      </c>
      <c r="Q204" s="75" t="str">
        <f t="shared" si="96"/>
        <v xml:space="preserve">SplitHeatPump  </v>
      </c>
      <c r="R204" s="62" t="str">
        <f t="shared" si="96"/>
        <v>N/A</v>
      </c>
      <c r="S204" s="92">
        <f t="shared" si="78"/>
        <v>0</v>
      </c>
      <c r="T204" s="6">
        <f t="shared" si="79"/>
        <v>0</v>
      </c>
      <c r="U204" s="6">
        <f t="shared" si="79"/>
        <v>0</v>
      </c>
      <c r="V204" s="61">
        <v>-1</v>
      </c>
      <c r="W204" s="61" t="s">
        <v>0</v>
      </c>
      <c r="X204" s="62" t="str">
        <f t="shared" si="80"/>
        <v>LrgPkgHeatPump - Heating side of large (&gt;= 65 kBtuh) packaged unit</v>
      </c>
    </row>
    <row r="205" spans="3:26" x14ac:dyDescent="0.25">
      <c r="C205" s="61">
        <f t="shared" si="88"/>
        <v>2016</v>
      </c>
      <c r="D205" s="6">
        <f t="shared" si="83"/>
        <v>2017</v>
      </c>
      <c r="E205" t="s">
        <v>146</v>
      </c>
      <c r="F205" s="67" t="s">
        <v>154</v>
      </c>
      <c r="G205" s="55">
        <v>7.4</v>
      </c>
      <c r="H205" s="66" t="s">
        <v>188</v>
      </c>
      <c r="I205" s="72">
        <f t="shared" ref="I205:R205" si="97">I106</f>
        <v>1</v>
      </c>
      <c r="J205" s="61">
        <f t="shared" si="97"/>
        <v>0</v>
      </c>
      <c r="K205" s="61">
        <f t="shared" si="97"/>
        <v>1</v>
      </c>
      <c r="L205" s="61">
        <f t="shared" si="97"/>
        <v>1</v>
      </c>
      <c r="M205" s="61">
        <f t="shared" si="97"/>
        <v>0</v>
      </c>
      <c r="N205" s="61">
        <f t="shared" si="97"/>
        <v>0</v>
      </c>
      <c r="O205" s="96">
        <f t="shared" si="97"/>
        <v>68</v>
      </c>
      <c r="P205" s="96">
        <f t="shared" si="97"/>
        <v>1</v>
      </c>
      <c r="Q205" s="75" t="str">
        <f t="shared" si="97"/>
        <v>N/A</v>
      </c>
      <c r="R205" s="62" t="str">
        <f t="shared" si="97"/>
        <v xml:space="preserve">SplitHeatPump  </v>
      </c>
      <c r="S205" s="92">
        <f t="shared" si="78"/>
        <v>0</v>
      </c>
      <c r="T205" s="6">
        <f t="shared" si="79"/>
        <v>1</v>
      </c>
      <c r="U205" s="6">
        <f t="shared" si="79"/>
        <v>0</v>
      </c>
      <c r="V205" s="61">
        <v>-1</v>
      </c>
      <c r="W205" s="61" t="s">
        <v>0</v>
      </c>
      <c r="X205" s="62" t="str">
        <f t="shared" si="80"/>
        <v xml:space="preserve">RoomHeatPump - Heating side of non-central room A/C system        </v>
      </c>
    </row>
    <row r="206" spans="3:26" x14ac:dyDescent="0.25">
      <c r="C206" s="61">
        <f t="shared" si="88"/>
        <v>2016</v>
      </c>
      <c r="D206" s="6">
        <f t="shared" si="83"/>
        <v>2017</v>
      </c>
      <c r="E206" t="s">
        <v>147</v>
      </c>
      <c r="F206" s="67" t="s">
        <v>154</v>
      </c>
      <c r="G206" s="10">
        <v>8.1999999999999993</v>
      </c>
      <c r="H206" s="66" t="s">
        <v>188</v>
      </c>
      <c r="I206" s="72">
        <f t="shared" ref="I206:R206" si="98">I107</f>
        <v>1</v>
      </c>
      <c r="J206" s="61">
        <f t="shared" si="98"/>
        <v>-1</v>
      </c>
      <c r="K206" s="61">
        <f t="shared" si="98"/>
        <v>0</v>
      </c>
      <c r="L206" s="61">
        <f t="shared" si="98"/>
        <v>1</v>
      </c>
      <c r="M206" s="61">
        <f t="shared" si="98"/>
        <v>0</v>
      </c>
      <c r="N206" s="61">
        <f t="shared" si="98"/>
        <v>0</v>
      </c>
      <c r="O206" s="96">
        <f t="shared" si="98"/>
        <v>-1</v>
      </c>
      <c r="P206" s="96">
        <f t="shared" si="98"/>
        <v>0</v>
      </c>
      <c r="Q206" s="75" t="str">
        <f t="shared" si="98"/>
        <v xml:space="preserve">SplitHeatPump  </v>
      </c>
      <c r="R206" s="62" t="str">
        <f t="shared" si="98"/>
        <v xml:space="preserve">SplitHeatPump  </v>
      </c>
      <c r="S206" s="92">
        <f t="shared" si="78"/>
        <v>0</v>
      </c>
      <c r="T206" s="6">
        <f t="shared" si="79"/>
        <v>1</v>
      </c>
      <c r="U206" s="6">
        <f t="shared" si="79"/>
        <v>0</v>
      </c>
      <c r="V206" s="61">
        <v>-1</v>
      </c>
      <c r="W206" s="61" t="s">
        <v>0</v>
      </c>
      <c r="X206" s="62" t="str">
        <f t="shared" si="80"/>
        <v xml:space="preserve">Electric - All electric heating systems other than heat pump      </v>
      </c>
    </row>
    <row r="207" spans="3:26" x14ac:dyDescent="0.25">
      <c r="C207" s="61">
        <f t="shared" si="82"/>
        <v>2016</v>
      </c>
      <c r="D207" s="6">
        <f t="shared" si="83"/>
        <v>2017</v>
      </c>
      <c r="E207" t="s">
        <v>148</v>
      </c>
      <c r="F207" s="67" t="s">
        <v>154</v>
      </c>
      <c r="G207" s="66" t="s">
        <v>155</v>
      </c>
      <c r="H207" s="66" t="s">
        <v>188</v>
      </c>
      <c r="I207" s="72">
        <f t="shared" ref="I207:R207" si="99">I108</f>
        <v>1</v>
      </c>
      <c r="J207" s="61">
        <f t="shared" si="99"/>
        <v>-1</v>
      </c>
      <c r="K207" s="61">
        <f t="shared" si="99"/>
        <v>0</v>
      </c>
      <c r="L207" s="61">
        <f t="shared" si="99"/>
        <v>0</v>
      </c>
      <c r="M207" s="61">
        <f t="shared" si="99"/>
        <v>1</v>
      </c>
      <c r="N207" s="61">
        <f t="shared" si="99"/>
        <v>0</v>
      </c>
      <c r="O207" s="96">
        <f t="shared" si="99"/>
        <v>-1</v>
      </c>
      <c r="P207" s="96">
        <f t="shared" si="99"/>
        <v>0</v>
      </c>
      <c r="Q207" s="75" t="str">
        <f t="shared" si="99"/>
        <v xml:space="preserve">CntrlFurnace   </v>
      </c>
      <c r="R207" s="62" t="str">
        <f t="shared" si="99"/>
        <v xml:space="preserve">CntrlFurnace   </v>
      </c>
      <c r="S207" s="92">
        <f t="shared" si="78"/>
        <v>0</v>
      </c>
      <c r="T207" s="6">
        <f t="shared" si="79"/>
        <v>0</v>
      </c>
      <c r="U207" s="6">
        <f t="shared" si="79"/>
        <v>0</v>
      </c>
      <c r="V207" s="61">
        <v>-1</v>
      </c>
      <c r="W207" s="61" t="s">
        <v>0</v>
      </c>
      <c r="X207" s="62" t="str">
        <f t="shared" si="80"/>
        <v xml:space="preserve">CombHydro - Water heating system can be storage gas/elec/ht pump  </v>
      </c>
    </row>
    <row r="208" spans="3:26" x14ac:dyDescent="0.25">
      <c r="C208" s="61">
        <f t="shared" si="82"/>
        <v>2016</v>
      </c>
      <c r="D208" s="6">
        <f t="shared" si="83"/>
        <v>2017</v>
      </c>
      <c r="E208" t="s">
        <v>514</v>
      </c>
      <c r="F208" s="67" t="s">
        <v>154</v>
      </c>
      <c r="G208" s="66" t="s">
        <v>155</v>
      </c>
      <c r="H208" s="66" t="s">
        <v>188</v>
      </c>
      <c r="I208" s="72">
        <f t="shared" ref="I208:R208" si="100">I109</f>
        <v>1</v>
      </c>
      <c r="J208" s="61">
        <f t="shared" si="100"/>
        <v>-1</v>
      </c>
      <c r="K208" s="61">
        <f t="shared" si="100"/>
        <v>0</v>
      </c>
      <c r="L208" s="61">
        <f t="shared" si="100"/>
        <v>1</v>
      </c>
      <c r="M208" s="61">
        <f t="shared" si="100"/>
        <v>0</v>
      </c>
      <c r="N208" s="61">
        <f t="shared" si="100"/>
        <v>0</v>
      </c>
      <c r="O208" s="96">
        <f t="shared" si="100"/>
        <v>-1</v>
      </c>
      <c r="P208" s="96">
        <f t="shared" si="100"/>
        <v>0</v>
      </c>
      <c r="Q208" s="75" t="str">
        <f t="shared" si="100"/>
        <v xml:space="preserve">SplitHeatPump  </v>
      </c>
      <c r="R208" s="62" t="str">
        <f t="shared" si="100"/>
        <v xml:space="preserve">SplitHeatPump  </v>
      </c>
      <c r="S208" s="92">
        <f t="shared" si="78"/>
        <v>0</v>
      </c>
      <c r="T208" s="6">
        <f t="shared" si="79"/>
        <v>0</v>
      </c>
      <c r="U208" s="6">
        <f t="shared" si="79"/>
        <v>0</v>
      </c>
      <c r="V208" s="61">
        <v>-1</v>
      </c>
      <c r="W208" s="61" t="s">
        <v>0</v>
      </c>
      <c r="X208" s="62" t="str">
        <f t="shared" si="80"/>
        <v xml:space="preserve">CombHydro - Water heating system can be storage gas/elec/ht pump  </v>
      </c>
    </row>
    <row r="209" spans="1:26" x14ac:dyDescent="0.25">
      <c r="C209" s="61">
        <f t="shared" si="82"/>
        <v>2016</v>
      </c>
      <c r="D209" s="6">
        <f t="shared" si="83"/>
        <v>2017</v>
      </c>
      <c r="E209" t="s">
        <v>367</v>
      </c>
      <c r="F209" s="67" t="s">
        <v>154</v>
      </c>
      <c r="G209" s="66" t="s">
        <v>155</v>
      </c>
      <c r="H209" s="66" t="s">
        <v>188</v>
      </c>
      <c r="I209" s="72">
        <f t="shared" ref="I209:R209" si="101">I110</f>
        <v>1</v>
      </c>
      <c r="J209" s="61">
        <f t="shared" si="101"/>
        <v>-1</v>
      </c>
      <c r="K209" s="61">
        <f t="shared" si="101"/>
        <v>1</v>
      </c>
      <c r="L209" s="61">
        <f t="shared" si="101"/>
        <v>1</v>
      </c>
      <c r="M209" s="61">
        <f t="shared" si="101"/>
        <v>0</v>
      </c>
      <c r="N209" s="61">
        <f t="shared" si="101"/>
        <v>1</v>
      </c>
      <c r="O209" s="96">
        <f t="shared" si="101"/>
        <v>68</v>
      </c>
      <c r="P209" s="96">
        <f t="shared" si="101"/>
        <v>0</v>
      </c>
      <c r="Q209" s="75" t="str">
        <f t="shared" si="101"/>
        <v xml:space="preserve">SplitHeatPump  </v>
      </c>
      <c r="R209" s="62" t="str">
        <f t="shared" si="101"/>
        <v xml:space="preserve">SplitHeatPump  </v>
      </c>
      <c r="S209" s="92">
        <f t="shared" si="78"/>
        <v>0</v>
      </c>
      <c r="T209" s="6">
        <f t="shared" si="79"/>
        <v>0</v>
      </c>
      <c r="U209" s="6">
        <f t="shared" si="79"/>
        <v>0</v>
      </c>
      <c r="V209" s="61">
        <v>-1</v>
      </c>
      <c r="W209" s="61" t="s">
        <v>0</v>
      </c>
      <c r="X209" s="62" t="str">
        <f t="shared" si="80"/>
        <v>AirToWaterHeatPump - Air to water heat pump (able to heat DHW)</v>
      </c>
    </row>
    <row r="210" spans="1:26" x14ac:dyDescent="0.25">
      <c r="C210" s="61">
        <f t="shared" si="82"/>
        <v>2016</v>
      </c>
      <c r="D210" s="6">
        <f t="shared" si="83"/>
        <v>2017</v>
      </c>
      <c r="E210" t="s">
        <v>366</v>
      </c>
      <c r="F210" s="67" t="s">
        <v>154</v>
      </c>
      <c r="G210" s="10">
        <v>8.1999999999999993</v>
      </c>
      <c r="H210" s="66" t="s">
        <v>188</v>
      </c>
      <c r="I210" s="72">
        <f t="shared" ref="I210:R210" si="102">I111</f>
        <v>1</v>
      </c>
      <c r="J210" s="61">
        <f t="shared" si="102"/>
        <v>-1</v>
      </c>
      <c r="K210" s="61">
        <f t="shared" si="102"/>
        <v>1</v>
      </c>
      <c r="L210" s="61">
        <f t="shared" si="102"/>
        <v>1</v>
      </c>
      <c r="M210" s="61">
        <f t="shared" si="102"/>
        <v>0</v>
      </c>
      <c r="N210" s="61">
        <f t="shared" si="102"/>
        <v>1</v>
      </c>
      <c r="O210" s="96">
        <f t="shared" si="102"/>
        <v>68</v>
      </c>
      <c r="P210" s="96">
        <f t="shared" si="102"/>
        <v>1</v>
      </c>
      <c r="Q210" s="75" t="str">
        <f t="shared" si="102"/>
        <v xml:space="preserve">SplitHeatPump  </v>
      </c>
      <c r="R210" s="62" t="str">
        <f t="shared" si="102"/>
        <v xml:space="preserve">SplitHeatPump  </v>
      </c>
      <c r="S210" s="92">
        <f t="shared" si="78"/>
        <v>0</v>
      </c>
      <c r="T210" s="6">
        <f t="shared" si="79"/>
        <v>1</v>
      </c>
      <c r="U210" s="6">
        <f t="shared" si="79"/>
        <v>0</v>
      </c>
      <c r="V210" s="61">
        <v>-1</v>
      </c>
      <c r="W210" s="61" t="s">
        <v>0</v>
      </c>
      <c r="X210" s="62" t="str">
        <f t="shared" si="80"/>
        <v>GroundSourceHeatPump - Ground source heat pump (able to heat DHW)</v>
      </c>
    </row>
    <row r="211" spans="1:26" x14ac:dyDescent="0.25">
      <c r="C211" s="61">
        <f t="shared" si="82"/>
        <v>2016</v>
      </c>
      <c r="D211" s="6">
        <f t="shared" si="83"/>
        <v>2017</v>
      </c>
      <c r="E211" t="s">
        <v>553</v>
      </c>
      <c r="F211" s="67" t="s">
        <v>154</v>
      </c>
      <c r="G211" s="10">
        <v>8.1999999999999993</v>
      </c>
      <c r="H211" s="66" t="s">
        <v>188</v>
      </c>
      <c r="I211" s="72">
        <f t="shared" ref="I211:R212" si="103">I112</f>
        <v>1</v>
      </c>
      <c r="J211" s="61">
        <f t="shared" si="103"/>
        <v>-1</v>
      </c>
      <c r="K211" s="61">
        <f t="shared" si="103"/>
        <v>1</v>
      </c>
      <c r="L211" s="61">
        <f t="shared" si="103"/>
        <v>1</v>
      </c>
      <c r="M211" s="61">
        <f t="shared" si="103"/>
        <v>0</v>
      </c>
      <c r="N211" s="61">
        <f t="shared" si="103"/>
        <v>0</v>
      </c>
      <c r="O211" s="96">
        <f t="shared" si="103"/>
        <v>68</v>
      </c>
      <c r="P211" s="96">
        <f t="shared" si="103"/>
        <v>0</v>
      </c>
      <c r="Q211" s="75" t="str">
        <f t="shared" si="103"/>
        <v xml:space="preserve">SplitHeatPump  </v>
      </c>
      <c r="R211" s="62" t="str">
        <f t="shared" si="103"/>
        <v xml:space="preserve">SplitHeatPump  </v>
      </c>
      <c r="S211" s="92">
        <f t="shared" ref="S211" si="104">IF(AND(ISNUMBER(F211), F211&gt;0), 1, 0)</f>
        <v>0</v>
      </c>
      <c r="T211" s="6">
        <f t="shared" ref="T211:U211" si="105">IF(AND(ISNUMBER(G211), G211&gt;0), 1, 0)</f>
        <v>1</v>
      </c>
      <c r="U211" s="6">
        <f t="shared" si="105"/>
        <v>0</v>
      </c>
      <c r="V211" s="61">
        <v>-1</v>
      </c>
      <c r="W211" s="61" t="s">
        <v>0</v>
      </c>
      <c r="X211" s="62" t="str">
        <f t="shared" si="80"/>
        <v>VCHP - Variable Capacity Heat Pump</v>
      </c>
      <c r="Z211" t="s">
        <v>555</v>
      </c>
    </row>
    <row r="212" spans="1:26" x14ac:dyDescent="0.25">
      <c r="C212" s="61">
        <f t="shared" si="82"/>
        <v>2016</v>
      </c>
      <c r="D212" s="6">
        <f t="shared" si="83"/>
        <v>2017</v>
      </c>
      <c r="E212" t="s">
        <v>745</v>
      </c>
      <c r="F212" s="67" t="s">
        <v>154</v>
      </c>
      <c r="G212" s="10">
        <v>8.1999999999999993</v>
      </c>
      <c r="H212" s="66" t="s">
        <v>188</v>
      </c>
      <c r="I212" s="72">
        <f t="shared" si="103"/>
        <v>1</v>
      </c>
      <c r="J212" s="61">
        <f t="shared" si="103"/>
        <v>-1</v>
      </c>
      <c r="K212" s="61">
        <f t="shared" si="103"/>
        <v>1</v>
      </c>
      <c r="L212" s="61">
        <f t="shared" si="103"/>
        <v>1</v>
      </c>
      <c r="M212" s="61">
        <f t="shared" si="103"/>
        <v>0</v>
      </c>
      <c r="N212" s="61">
        <f t="shared" si="103"/>
        <v>0</v>
      </c>
      <c r="O212" s="96">
        <f t="shared" si="103"/>
        <v>68</v>
      </c>
      <c r="P212" s="96">
        <f t="shared" si="103"/>
        <v>0</v>
      </c>
      <c r="Q212" s="75" t="str">
        <f t="shared" si="103"/>
        <v xml:space="preserve">SplitHeatPump  </v>
      </c>
      <c r="R212" s="62" t="str">
        <f t="shared" si="103"/>
        <v xml:space="preserve">SplitHeatPump  </v>
      </c>
      <c r="S212" s="92">
        <f t="shared" ref="S212" si="106">IF(AND(ISNUMBER(F212), F212&gt;0), 1, 0)</f>
        <v>0</v>
      </c>
      <c r="T212" s="6">
        <f t="shared" ref="T212" si="107">IF(AND(ISNUMBER(G212), G212&gt;0), 1, 0)</f>
        <v>1</v>
      </c>
      <c r="U212" s="6">
        <f t="shared" ref="U212" si="108">IF(AND(ISNUMBER(H212), H212&gt;0), 1, 0)</f>
        <v>0</v>
      </c>
      <c r="V212" s="61">
        <v>-1</v>
      </c>
      <c r="W212" s="61" t="s">
        <v>0</v>
      </c>
      <c r="X212" s="62" t="str">
        <f t="shared" si="80"/>
        <v>VCHP2 - Variable Capacity Heat Pump</v>
      </c>
      <c r="Z212" t="s">
        <v>555</v>
      </c>
    </row>
    <row r="213" spans="1:26" x14ac:dyDescent="0.25">
      <c r="A213" t="s">
        <v>541</v>
      </c>
      <c r="D213" s="126"/>
      <c r="E213" s="126"/>
      <c r="F213" s="126"/>
      <c r="G213" s="127"/>
      <c r="H213" s="127"/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86"/>
    </row>
    <row r="214" spans="1:26" x14ac:dyDescent="0.25">
      <c r="C214" s="60">
        <v>2019</v>
      </c>
      <c r="D214" s="60">
        <v>2020</v>
      </c>
      <c r="E214" t="s">
        <v>141</v>
      </c>
      <c r="F214" s="50">
        <v>80</v>
      </c>
      <c r="G214" s="66" t="s">
        <v>155</v>
      </c>
      <c r="H214" s="66" t="s">
        <v>188</v>
      </c>
      <c r="I214" s="128">
        <f>I191</f>
        <v>1</v>
      </c>
      <c r="J214" s="129">
        <f t="shared" ref="J214:Q214" si="109">J191</f>
        <v>1</v>
      </c>
      <c r="K214" s="129">
        <f t="shared" si="109"/>
        <v>0</v>
      </c>
      <c r="L214" s="129">
        <f t="shared" si="109"/>
        <v>0</v>
      </c>
      <c r="M214" s="129">
        <f t="shared" si="109"/>
        <v>1</v>
      </c>
      <c r="N214" s="130">
        <f t="shared" si="109"/>
        <v>0</v>
      </c>
      <c r="O214" s="72">
        <f t="shared" si="109"/>
        <v>-1</v>
      </c>
      <c r="P214" s="72">
        <f t="shared" si="109"/>
        <v>0</v>
      </c>
      <c r="Q214" s="75" t="str">
        <f t="shared" si="109"/>
        <v xml:space="preserve">CntrlFurnace   </v>
      </c>
      <c r="R214" s="62" t="str">
        <f>Q214</f>
        <v xml:space="preserve">CntrlFurnace   </v>
      </c>
      <c r="S214" s="92">
        <f t="shared" ref="S214:S239" si="110">IF(AND(ISNUMBER(F214), F214&gt;0), 1, 0)</f>
        <v>1</v>
      </c>
      <c r="T214" s="6">
        <f t="shared" ref="T214:U239" si="111">IF(AND(ISNUMBER(G214), G214&gt;0), 1, 0)</f>
        <v>0</v>
      </c>
      <c r="U214" s="6">
        <f t="shared" si="111"/>
        <v>0</v>
      </c>
      <c r="V214" s="48">
        <v>1</v>
      </c>
      <c r="W214" s="61" t="s">
        <v>0</v>
      </c>
      <c r="X214" s="62" t="str">
        <f>X191</f>
        <v xml:space="preserve">CntrlFurnace - Fuel-fired central furnace                         </v>
      </c>
    </row>
    <row r="215" spans="1:26" x14ac:dyDescent="0.25">
      <c r="C215" s="61">
        <f>C214</f>
        <v>2019</v>
      </c>
      <c r="D215" s="6">
        <f>D214</f>
        <v>2020</v>
      </c>
      <c r="E215" t="s">
        <v>385</v>
      </c>
      <c r="F215" s="63">
        <v>73</v>
      </c>
      <c r="G215" s="66" t="s">
        <v>155</v>
      </c>
      <c r="H215" s="66" t="s">
        <v>188</v>
      </c>
      <c r="I215" s="72">
        <f>I192</f>
        <v>1</v>
      </c>
      <c r="J215" s="61">
        <f t="shared" ref="J215:R215" si="112">J192</f>
        <v>0</v>
      </c>
      <c r="K215" s="61">
        <f t="shared" si="112"/>
        <v>0</v>
      </c>
      <c r="L215" s="61">
        <f t="shared" si="112"/>
        <v>0</v>
      </c>
      <c r="M215" s="61">
        <f t="shared" si="112"/>
        <v>1</v>
      </c>
      <c r="N215" s="105">
        <f t="shared" si="112"/>
        <v>0</v>
      </c>
      <c r="O215" s="72">
        <f t="shared" si="112"/>
        <v>-1</v>
      </c>
      <c r="P215" s="72">
        <f t="shared" si="112"/>
        <v>0</v>
      </c>
      <c r="Q215" s="75" t="str">
        <f>R215</f>
        <v xml:space="preserve">CntrlFurnace   </v>
      </c>
      <c r="R215" s="62" t="str">
        <f t="shared" si="112"/>
        <v xml:space="preserve">CntrlFurnace   </v>
      </c>
      <c r="S215" s="92">
        <f t="shared" si="110"/>
        <v>1</v>
      </c>
      <c r="T215" s="6">
        <f t="shared" si="111"/>
        <v>0</v>
      </c>
      <c r="U215" s="6">
        <f t="shared" si="111"/>
        <v>0</v>
      </c>
      <c r="V215" s="48">
        <v>1</v>
      </c>
      <c r="W215" s="61" t="s">
        <v>0</v>
      </c>
      <c r="X215" s="62" t="str">
        <f>X192</f>
        <v>WallFurnaceFan - Ductless fan forced wall furnace</v>
      </c>
    </row>
    <row r="216" spans="1:26" x14ac:dyDescent="0.25">
      <c r="C216" s="61">
        <f t="shared" ref="C216:D237" si="113">C215</f>
        <v>2019</v>
      </c>
      <c r="D216" s="6">
        <f t="shared" si="113"/>
        <v>2020</v>
      </c>
      <c r="E216" t="s">
        <v>386</v>
      </c>
      <c r="F216" s="63">
        <v>59</v>
      </c>
      <c r="G216" s="66" t="s">
        <v>155</v>
      </c>
      <c r="H216" s="66" t="s">
        <v>188</v>
      </c>
      <c r="I216" s="72">
        <f>I193</f>
        <v>1</v>
      </c>
      <c r="J216" s="61">
        <f t="shared" ref="J216:R216" si="114">J193</f>
        <v>0</v>
      </c>
      <c r="K216" s="61">
        <f t="shared" si="114"/>
        <v>0</v>
      </c>
      <c r="L216" s="61">
        <f t="shared" si="114"/>
        <v>0</v>
      </c>
      <c r="M216" s="61">
        <f t="shared" si="114"/>
        <v>1</v>
      </c>
      <c r="N216" s="105">
        <f t="shared" si="114"/>
        <v>0</v>
      </c>
      <c r="O216" s="72">
        <f t="shared" si="114"/>
        <v>-1</v>
      </c>
      <c r="P216" s="72">
        <f t="shared" si="114"/>
        <v>0</v>
      </c>
      <c r="Q216" s="75" t="str">
        <f t="shared" ref="Q216:Q219" si="115">R216</f>
        <v xml:space="preserve">CntrlFurnace   </v>
      </c>
      <c r="R216" s="62" t="str">
        <f t="shared" si="114"/>
        <v xml:space="preserve">CntrlFurnace   </v>
      </c>
      <c r="S216" s="92">
        <f t="shared" si="110"/>
        <v>1</v>
      </c>
      <c r="T216" s="6">
        <f t="shared" si="111"/>
        <v>0</v>
      </c>
      <c r="U216" s="6">
        <f t="shared" si="111"/>
        <v>0</v>
      </c>
      <c r="V216" s="48">
        <v>0</v>
      </c>
      <c r="W216" s="61" t="s">
        <v>0</v>
      </c>
      <c r="X216" s="62" t="str">
        <f>X193</f>
        <v>WallFurnaceGravity - Ductless gravity flowed wall furnace</v>
      </c>
    </row>
    <row r="217" spans="1:26" x14ac:dyDescent="0.25">
      <c r="C217" s="61">
        <f t="shared" si="113"/>
        <v>2019</v>
      </c>
      <c r="D217" s="6">
        <f t="shared" si="113"/>
        <v>2020</v>
      </c>
      <c r="E217" t="s">
        <v>383</v>
      </c>
      <c r="F217" s="63">
        <v>56</v>
      </c>
      <c r="G217" s="66" t="s">
        <v>155</v>
      </c>
      <c r="H217" s="66" t="s">
        <v>188</v>
      </c>
      <c r="I217" s="72">
        <f>I194</f>
        <v>1</v>
      </c>
      <c r="J217" s="61">
        <f t="shared" ref="J217:R217" si="116">J194</f>
        <v>0</v>
      </c>
      <c r="K217" s="61">
        <f t="shared" si="116"/>
        <v>0</v>
      </c>
      <c r="L217" s="61">
        <f t="shared" si="116"/>
        <v>0</v>
      </c>
      <c r="M217" s="61">
        <f t="shared" si="116"/>
        <v>1</v>
      </c>
      <c r="N217" s="105">
        <f t="shared" si="116"/>
        <v>0</v>
      </c>
      <c r="O217" s="72">
        <f t="shared" si="116"/>
        <v>-1</v>
      </c>
      <c r="P217" s="72">
        <f t="shared" si="116"/>
        <v>0</v>
      </c>
      <c r="Q217" s="75" t="str">
        <f t="shared" si="115"/>
        <v xml:space="preserve">CntrlFurnace   </v>
      </c>
      <c r="R217" s="62" t="str">
        <f t="shared" si="116"/>
        <v xml:space="preserve">CntrlFurnace   </v>
      </c>
      <c r="S217" s="92">
        <f t="shared" si="110"/>
        <v>1</v>
      </c>
      <c r="T217" s="6">
        <f t="shared" si="111"/>
        <v>0</v>
      </c>
      <c r="U217" s="6">
        <f t="shared" si="111"/>
        <v>0</v>
      </c>
      <c r="V217" s="48">
        <v>0</v>
      </c>
      <c r="W217" s="61" t="s">
        <v>0</v>
      </c>
      <c r="X217" s="62" t="str">
        <f>X194</f>
        <v>FloorFurnace - Ductless floor heating system</v>
      </c>
    </row>
    <row r="218" spans="1:26" x14ac:dyDescent="0.25">
      <c r="C218" s="61">
        <f t="shared" ref="C218:D218" si="117">C217</f>
        <v>2019</v>
      </c>
      <c r="D218" s="6">
        <f t="shared" si="117"/>
        <v>2020</v>
      </c>
      <c r="E218" s="188" t="s">
        <v>691</v>
      </c>
      <c r="F218" s="192">
        <v>81</v>
      </c>
      <c r="G218" s="66" t="s">
        <v>155</v>
      </c>
      <c r="H218" s="66" t="s">
        <v>188</v>
      </c>
      <c r="I218" s="70">
        <v>1</v>
      </c>
      <c r="J218" s="48">
        <v>1</v>
      </c>
      <c r="K218" s="48">
        <v>0</v>
      </c>
      <c r="L218" s="48">
        <v>0</v>
      </c>
      <c r="M218" s="48">
        <v>1</v>
      </c>
      <c r="N218" s="190">
        <v>0</v>
      </c>
      <c r="O218" s="70">
        <v>-1</v>
      </c>
      <c r="P218" s="70">
        <v>0</v>
      </c>
      <c r="Q218" s="97" t="str">
        <f t="shared" si="115"/>
        <v xml:space="preserve">CntrlFurnace   </v>
      </c>
      <c r="R218" s="54" t="s">
        <v>141</v>
      </c>
      <c r="S218" s="92">
        <f t="shared" ref="S218" si="118">IF(AND(ISNUMBER(F218), F218&gt;0), 1, 0)</f>
        <v>1</v>
      </c>
      <c r="T218" s="6">
        <f t="shared" ref="T218:U218" si="119">IF(AND(ISNUMBER(G218), G218&gt;0), 1, 0)</f>
        <v>0</v>
      </c>
      <c r="U218" s="6">
        <f t="shared" si="119"/>
        <v>0</v>
      </c>
      <c r="V218" s="48">
        <v>1</v>
      </c>
      <c r="W218" s="61" t="s">
        <v>0</v>
      </c>
      <c r="X218" s="54" t="s">
        <v>694</v>
      </c>
      <c r="Z218" t="s">
        <v>711</v>
      </c>
    </row>
    <row r="219" spans="1:26" x14ac:dyDescent="0.25">
      <c r="C219" s="61">
        <f t="shared" ref="C219:D219" si="120">C218</f>
        <v>2019</v>
      </c>
      <c r="D219" s="6">
        <f t="shared" si="120"/>
        <v>2020</v>
      </c>
      <c r="E219" t="s">
        <v>384</v>
      </c>
      <c r="F219" s="63">
        <v>57</v>
      </c>
      <c r="G219" s="66" t="s">
        <v>155</v>
      </c>
      <c r="H219" s="66" t="s">
        <v>188</v>
      </c>
      <c r="I219" s="72">
        <f>I195</f>
        <v>1</v>
      </c>
      <c r="J219" s="61">
        <f t="shared" ref="J219:R219" si="121">J195</f>
        <v>0</v>
      </c>
      <c r="K219" s="61">
        <f t="shared" si="121"/>
        <v>0</v>
      </c>
      <c r="L219" s="61">
        <f t="shared" si="121"/>
        <v>0</v>
      </c>
      <c r="M219" s="61">
        <f t="shared" si="121"/>
        <v>1</v>
      </c>
      <c r="N219" s="105">
        <f t="shared" si="121"/>
        <v>0</v>
      </c>
      <c r="O219" s="72">
        <f t="shared" si="121"/>
        <v>-1</v>
      </c>
      <c r="P219" s="72">
        <f t="shared" si="121"/>
        <v>0</v>
      </c>
      <c r="Q219" s="75" t="str">
        <f t="shared" si="115"/>
        <v xml:space="preserve">CntrlFurnace   </v>
      </c>
      <c r="R219" s="62" t="str">
        <f t="shared" si="121"/>
        <v xml:space="preserve">CntrlFurnace   </v>
      </c>
      <c r="S219" s="92">
        <f t="shared" si="110"/>
        <v>1</v>
      </c>
      <c r="T219" s="6">
        <f t="shared" si="111"/>
        <v>0</v>
      </c>
      <c r="U219" s="6">
        <f t="shared" si="111"/>
        <v>0</v>
      </c>
      <c r="V219" s="48">
        <v>0</v>
      </c>
      <c r="W219" s="61" t="s">
        <v>0</v>
      </c>
      <c r="X219" s="62" t="str">
        <f>X195</f>
        <v xml:space="preserve">Heater - Non-central fuel-fired space heater                      </v>
      </c>
    </row>
    <row r="220" spans="1:26" x14ac:dyDescent="0.25">
      <c r="C220" s="61">
        <f t="shared" si="113"/>
        <v>2019</v>
      </c>
      <c r="D220" s="6">
        <f t="shared" si="113"/>
        <v>2020</v>
      </c>
      <c r="E220" t="s">
        <v>142</v>
      </c>
      <c r="F220" s="51">
        <v>80</v>
      </c>
      <c r="G220" s="66" t="s">
        <v>155</v>
      </c>
      <c r="H220" s="66" t="s">
        <v>188</v>
      </c>
      <c r="I220" s="72">
        <f>I196</f>
        <v>1</v>
      </c>
      <c r="J220" s="61">
        <f t="shared" ref="J220:R220" si="122">J196</f>
        <v>-1</v>
      </c>
      <c r="K220" s="61">
        <f t="shared" si="122"/>
        <v>0</v>
      </c>
      <c r="L220" s="61">
        <f t="shared" si="122"/>
        <v>0</v>
      </c>
      <c r="M220" s="61">
        <f t="shared" si="122"/>
        <v>1</v>
      </c>
      <c r="N220" s="105">
        <f t="shared" si="122"/>
        <v>0</v>
      </c>
      <c r="O220" s="72">
        <f t="shared" si="122"/>
        <v>-1</v>
      </c>
      <c r="P220" s="72">
        <f t="shared" si="122"/>
        <v>0</v>
      </c>
      <c r="Q220" s="75" t="str">
        <f t="shared" si="122"/>
        <v xml:space="preserve">CntrlFurnace   </v>
      </c>
      <c r="R220" s="62" t="str">
        <f t="shared" si="122"/>
        <v xml:space="preserve">CntrlFurnace   </v>
      </c>
      <c r="S220" s="92">
        <f t="shared" si="110"/>
        <v>1</v>
      </c>
      <c r="T220" s="6">
        <f t="shared" si="111"/>
        <v>0</v>
      </c>
      <c r="U220" s="6">
        <f t="shared" si="111"/>
        <v>0</v>
      </c>
      <c r="V220" s="48">
        <v>1</v>
      </c>
      <c r="W220" s="61" t="s">
        <v>0</v>
      </c>
      <c r="X220" s="62" t="str">
        <f>X196</f>
        <v xml:space="preserve">Boiler - Gas or oil boiler                                        </v>
      </c>
    </row>
    <row r="221" spans="1:26" x14ac:dyDescent="0.25">
      <c r="C221" s="61">
        <f t="shared" si="113"/>
        <v>2019</v>
      </c>
      <c r="D221" s="6">
        <f t="shared" si="113"/>
        <v>2020</v>
      </c>
      <c r="E221" t="s">
        <v>525</v>
      </c>
      <c r="F221" s="67" t="s">
        <v>154</v>
      </c>
      <c r="G221" s="66" t="s">
        <v>155</v>
      </c>
      <c r="H221" s="66" t="s">
        <v>188</v>
      </c>
      <c r="I221" s="72">
        <f>I197</f>
        <v>1</v>
      </c>
      <c r="J221" s="61">
        <f t="shared" ref="J221:R221" si="123">J197</f>
        <v>0</v>
      </c>
      <c r="K221" s="61">
        <f t="shared" si="123"/>
        <v>0</v>
      </c>
      <c r="L221" s="61">
        <f t="shared" si="123"/>
        <v>0</v>
      </c>
      <c r="M221" s="61">
        <f t="shared" si="123"/>
        <v>0</v>
      </c>
      <c r="N221" s="105">
        <f t="shared" si="123"/>
        <v>0</v>
      </c>
      <c r="O221" s="72">
        <f t="shared" si="123"/>
        <v>-1</v>
      </c>
      <c r="P221" s="72">
        <f t="shared" si="123"/>
        <v>1</v>
      </c>
      <c r="Q221" s="75" t="str">
        <f t="shared" si="123"/>
        <v xml:space="preserve">CntrlFurnace   </v>
      </c>
      <c r="R221" s="62" t="str">
        <f t="shared" si="123"/>
        <v xml:space="preserve">CntrlFurnace   </v>
      </c>
      <c r="S221" s="92">
        <f t="shared" si="110"/>
        <v>0</v>
      </c>
      <c r="T221" s="6">
        <f t="shared" si="111"/>
        <v>0</v>
      </c>
      <c r="U221" s="6">
        <f t="shared" si="111"/>
        <v>0</v>
      </c>
      <c r="V221" s="48">
        <v>0</v>
      </c>
      <c r="W221" s="61" t="s">
        <v>0</v>
      </c>
      <c r="X221" s="62" t="str">
        <f>X197</f>
        <v>WoodHeat - Wood heat meeting exceptional method criteria</v>
      </c>
      <c r="Z221" t="s">
        <v>528</v>
      </c>
    </row>
    <row r="222" spans="1:26" x14ac:dyDescent="0.25">
      <c r="C222" s="61">
        <f t="shared" si="113"/>
        <v>2019</v>
      </c>
      <c r="D222" s="6">
        <f t="shared" si="113"/>
        <v>2020</v>
      </c>
      <c r="E222" t="s">
        <v>143</v>
      </c>
      <c r="F222" s="67" t="s">
        <v>154</v>
      </c>
      <c r="G222" s="10">
        <v>8.1999999999999993</v>
      </c>
      <c r="H222" s="66" t="s">
        <v>188</v>
      </c>
      <c r="I222" s="72">
        <f>I198</f>
        <v>1</v>
      </c>
      <c r="J222" s="61">
        <f t="shared" ref="J222:Q222" si="124">J198</f>
        <v>1</v>
      </c>
      <c r="K222" s="61">
        <f t="shared" si="124"/>
        <v>1</v>
      </c>
      <c r="L222" s="61">
        <f t="shared" si="124"/>
        <v>1</v>
      </c>
      <c r="M222" s="61">
        <f t="shared" si="124"/>
        <v>0</v>
      </c>
      <c r="N222" s="105">
        <f t="shared" si="124"/>
        <v>0</v>
      </c>
      <c r="O222" s="72">
        <f t="shared" si="124"/>
        <v>68</v>
      </c>
      <c r="P222" s="72">
        <f t="shared" si="124"/>
        <v>0</v>
      </c>
      <c r="Q222" s="75" t="str">
        <f t="shared" si="124"/>
        <v xml:space="preserve">SplitHeatPump  </v>
      </c>
      <c r="R222" s="62" t="str">
        <f>Q222</f>
        <v xml:space="preserve">SplitHeatPump  </v>
      </c>
      <c r="S222" s="92">
        <f t="shared" si="110"/>
        <v>0</v>
      </c>
      <c r="T222" s="6">
        <f t="shared" si="111"/>
        <v>1</v>
      </c>
      <c r="U222" s="6">
        <f t="shared" si="111"/>
        <v>0</v>
      </c>
      <c r="V222" s="197">
        <v>1</v>
      </c>
      <c r="W222" s="61" t="s">
        <v>0</v>
      </c>
      <c r="X222" s="62" t="str">
        <f>X198</f>
        <v xml:space="preserve">SplitHeatPump - Heating side of central split heat pump           </v>
      </c>
    </row>
    <row r="223" spans="1:26" x14ac:dyDescent="0.25">
      <c r="C223" s="61">
        <f t="shared" ref="C223:D223" si="125">C222</f>
        <v>2019</v>
      </c>
      <c r="D223" s="6">
        <f t="shared" si="125"/>
        <v>2020</v>
      </c>
      <c r="E223" s="188" t="s">
        <v>698</v>
      </c>
      <c r="F223" s="67" t="s">
        <v>154</v>
      </c>
      <c r="G223" s="66" t="s">
        <v>155</v>
      </c>
      <c r="H223" s="191">
        <v>2.9</v>
      </c>
      <c r="I223" s="70">
        <v>1</v>
      </c>
      <c r="J223" s="48">
        <v>0</v>
      </c>
      <c r="K223" s="48">
        <v>1</v>
      </c>
      <c r="L223" s="48">
        <v>1</v>
      </c>
      <c r="M223" s="48">
        <v>0</v>
      </c>
      <c r="N223" s="190">
        <v>0</v>
      </c>
      <c r="O223" s="193">
        <v>68</v>
      </c>
      <c r="P223" s="70">
        <v>0</v>
      </c>
      <c r="Q223" s="97" t="s">
        <v>143</v>
      </c>
      <c r="R223" s="54" t="s">
        <v>143</v>
      </c>
      <c r="S223" s="92">
        <f t="shared" ref="S223:S224" si="126">IF(AND(ISNUMBER(F223), F223&gt;0), 1, 0)</f>
        <v>0</v>
      </c>
      <c r="T223" s="6">
        <f t="shared" ref="T223:T224" si="127">IF(AND(ISNUMBER(G223), G223&gt;0), 1, 0)</f>
        <v>0</v>
      </c>
      <c r="U223" s="6">
        <f t="shared" ref="U223:U224" si="128">IF(AND(ISNUMBER(H223), H223&gt;0), 1, 0)</f>
        <v>1</v>
      </c>
      <c r="V223" s="197">
        <v>1</v>
      </c>
      <c r="W223" s="61" t="s">
        <v>0</v>
      </c>
      <c r="X223" s="54" t="s">
        <v>700</v>
      </c>
      <c r="Z223" t="s">
        <v>709</v>
      </c>
    </row>
    <row r="224" spans="1:26" x14ac:dyDescent="0.25">
      <c r="C224" s="61">
        <f t="shared" ref="C224:D224" si="129">C223</f>
        <v>2019</v>
      </c>
      <c r="D224" s="6">
        <f t="shared" si="129"/>
        <v>2020</v>
      </c>
      <c r="E224" s="188" t="s">
        <v>699</v>
      </c>
      <c r="F224" s="67" t="s">
        <v>154</v>
      </c>
      <c r="G224" s="66" t="s">
        <v>155</v>
      </c>
      <c r="H224" s="191">
        <v>3.3</v>
      </c>
      <c r="I224" s="70">
        <v>1</v>
      </c>
      <c r="J224" s="48">
        <v>1</v>
      </c>
      <c r="K224" s="48">
        <v>1</v>
      </c>
      <c r="L224" s="48">
        <v>1</v>
      </c>
      <c r="M224" s="48">
        <v>0</v>
      </c>
      <c r="N224" s="190">
        <v>0</v>
      </c>
      <c r="O224" s="193">
        <v>68</v>
      </c>
      <c r="P224" s="70">
        <v>0</v>
      </c>
      <c r="Q224" s="97" t="s">
        <v>143</v>
      </c>
      <c r="R224" s="54" t="s">
        <v>143</v>
      </c>
      <c r="S224" s="92">
        <f t="shared" si="126"/>
        <v>0</v>
      </c>
      <c r="T224" s="6">
        <f t="shared" si="127"/>
        <v>0</v>
      </c>
      <c r="U224" s="6">
        <f t="shared" si="128"/>
        <v>1</v>
      </c>
      <c r="V224" s="197">
        <v>1</v>
      </c>
      <c r="W224" s="61" t="s">
        <v>0</v>
      </c>
      <c r="X224" s="54" t="s">
        <v>701</v>
      </c>
      <c r="Z224" t="s">
        <v>710</v>
      </c>
    </row>
    <row r="225" spans="3:26" x14ac:dyDescent="0.25">
      <c r="C225" s="61">
        <f t="shared" ref="C225:D225" si="130">C224</f>
        <v>2019</v>
      </c>
      <c r="D225" s="6">
        <f t="shared" si="130"/>
        <v>2020</v>
      </c>
      <c r="E225" t="s">
        <v>515</v>
      </c>
      <c r="F225" s="67" t="s">
        <v>154</v>
      </c>
      <c r="G225" s="10">
        <v>7.2</v>
      </c>
      <c r="H225" s="66" t="s">
        <v>188</v>
      </c>
      <c r="I225" s="72">
        <f>I199</f>
        <v>1</v>
      </c>
      <c r="J225" s="61">
        <f t="shared" ref="J225:Q225" si="131">J199</f>
        <v>1</v>
      </c>
      <c r="K225" s="61">
        <f t="shared" si="131"/>
        <v>1</v>
      </c>
      <c r="L225" s="61">
        <f t="shared" si="131"/>
        <v>1</v>
      </c>
      <c r="M225" s="61">
        <f t="shared" si="131"/>
        <v>0</v>
      </c>
      <c r="N225" s="105">
        <f t="shared" si="131"/>
        <v>0</v>
      </c>
      <c r="O225" s="194">
        <f t="shared" si="131"/>
        <v>68</v>
      </c>
      <c r="P225" s="72">
        <f t="shared" si="131"/>
        <v>0</v>
      </c>
      <c r="Q225" s="75" t="str">
        <f t="shared" si="131"/>
        <v xml:space="preserve">SplitHeatPump  </v>
      </c>
      <c r="R225" s="62" t="str">
        <f>Q225</f>
        <v xml:space="preserve">SplitHeatPump  </v>
      </c>
      <c r="S225" s="92">
        <f t="shared" si="110"/>
        <v>0</v>
      </c>
      <c r="T225" s="6">
        <f t="shared" si="111"/>
        <v>1</v>
      </c>
      <c r="U225" s="6">
        <f t="shared" si="111"/>
        <v>0</v>
      </c>
      <c r="V225" s="197">
        <v>1</v>
      </c>
      <c r="W225" s="61" t="s">
        <v>0</v>
      </c>
      <c r="X225" s="62" t="str">
        <f>X199</f>
        <v xml:space="preserve">SDHVSplitHeatPump - Small duct, high velocity, central split heat pump           </v>
      </c>
    </row>
    <row r="226" spans="3:26" x14ac:dyDescent="0.25">
      <c r="C226" s="61">
        <f t="shared" si="113"/>
        <v>2019</v>
      </c>
      <c r="D226" s="6">
        <f t="shared" si="113"/>
        <v>2020</v>
      </c>
      <c r="E226" t="s">
        <v>534</v>
      </c>
      <c r="F226" s="67" t="s">
        <v>154</v>
      </c>
      <c r="G226" s="10">
        <v>8.1999999999999993</v>
      </c>
      <c r="H226" s="66" t="s">
        <v>188</v>
      </c>
      <c r="I226" s="72">
        <f>I200</f>
        <v>1</v>
      </c>
      <c r="J226" s="61">
        <f t="shared" ref="J226:R226" si="132">J200</f>
        <v>0</v>
      </c>
      <c r="K226" s="61">
        <f t="shared" si="132"/>
        <v>1</v>
      </c>
      <c r="L226" s="61">
        <f t="shared" si="132"/>
        <v>1</v>
      </c>
      <c r="M226" s="61">
        <f t="shared" si="132"/>
        <v>0</v>
      </c>
      <c r="N226" s="105">
        <f t="shared" si="132"/>
        <v>0</v>
      </c>
      <c r="O226" s="194">
        <f t="shared" si="132"/>
        <v>68</v>
      </c>
      <c r="P226" s="72">
        <f t="shared" si="132"/>
        <v>1</v>
      </c>
      <c r="Q226" s="75" t="str">
        <f t="shared" ref="Q226:Q228" si="133">R226</f>
        <v xml:space="preserve">SplitHeatPump  </v>
      </c>
      <c r="R226" s="62" t="str">
        <f t="shared" si="132"/>
        <v xml:space="preserve">SplitHeatPump  </v>
      </c>
      <c r="S226" s="92">
        <f t="shared" si="110"/>
        <v>0</v>
      </c>
      <c r="T226" s="6">
        <f t="shared" si="111"/>
        <v>1</v>
      </c>
      <c r="U226" s="6">
        <f t="shared" si="111"/>
        <v>0</v>
      </c>
      <c r="V226" s="197">
        <v>1</v>
      </c>
      <c r="W226" s="61" t="s">
        <v>0</v>
      </c>
      <c r="X226" s="62" t="str">
        <f>X200</f>
        <v>DuctlessMiniSplitHeatPump – Ductless mini-split heat pump system</v>
      </c>
      <c r="Z226" t="s">
        <v>529</v>
      </c>
    </row>
    <row r="227" spans="3:26" x14ac:dyDescent="0.25">
      <c r="C227" s="61">
        <f t="shared" si="113"/>
        <v>2019</v>
      </c>
      <c r="D227" s="6">
        <f t="shared" si="113"/>
        <v>2020</v>
      </c>
      <c r="E227" t="s">
        <v>535</v>
      </c>
      <c r="F227" s="67" t="s">
        <v>154</v>
      </c>
      <c r="G227" s="10">
        <v>8.1999999999999993</v>
      </c>
      <c r="H227" s="66" t="s">
        <v>188</v>
      </c>
      <c r="I227" s="72">
        <f>I201</f>
        <v>1</v>
      </c>
      <c r="J227" s="61">
        <f t="shared" ref="J227:R227" si="134">J201</f>
        <v>0</v>
      </c>
      <c r="K227" s="61">
        <f t="shared" si="134"/>
        <v>1</v>
      </c>
      <c r="L227" s="61">
        <f t="shared" si="134"/>
        <v>1</v>
      </c>
      <c r="M227" s="61">
        <f t="shared" si="134"/>
        <v>0</v>
      </c>
      <c r="N227" s="61">
        <f t="shared" si="134"/>
        <v>0</v>
      </c>
      <c r="O227" s="195">
        <f t="shared" si="134"/>
        <v>68</v>
      </c>
      <c r="P227" s="72">
        <f t="shared" si="134"/>
        <v>1</v>
      </c>
      <c r="Q227" s="75" t="str">
        <f t="shared" si="133"/>
        <v xml:space="preserve">SplitHeatPump  </v>
      </c>
      <c r="R227" s="62" t="str">
        <f t="shared" si="134"/>
        <v xml:space="preserve">SplitHeatPump  </v>
      </c>
      <c r="S227" s="72">
        <f t="shared" si="110"/>
        <v>0</v>
      </c>
      <c r="T227" s="61">
        <f t="shared" si="111"/>
        <v>1</v>
      </c>
      <c r="U227" s="61">
        <f t="shared" si="111"/>
        <v>0</v>
      </c>
      <c r="V227" s="197">
        <v>1</v>
      </c>
      <c r="W227" s="61" t="s">
        <v>0</v>
      </c>
      <c r="X227" s="62" t="str">
        <f>X201</f>
        <v>DuctlessMultiSplitHeatPump - Ductless multi-split heat pump system</v>
      </c>
      <c r="Z227" t="s">
        <v>528</v>
      </c>
    </row>
    <row r="228" spans="3:26" x14ac:dyDescent="0.25">
      <c r="C228" s="61">
        <f t="shared" si="113"/>
        <v>2019</v>
      </c>
      <c r="D228" s="6">
        <f t="shared" si="113"/>
        <v>2020</v>
      </c>
      <c r="E228" t="s">
        <v>524</v>
      </c>
      <c r="F228" s="67" t="s">
        <v>154</v>
      </c>
      <c r="G228" s="10">
        <v>7.7</v>
      </c>
      <c r="H228" s="66" t="s">
        <v>188</v>
      </c>
      <c r="I228" s="72">
        <f>I202</f>
        <v>1</v>
      </c>
      <c r="J228" s="61">
        <f t="shared" ref="J228:R228" si="135">J202</f>
        <v>0</v>
      </c>
      <c r="K228" s="61">
        <f t="shared" si="135"/>
        <v>1</v>
      </c>
      <c r="L228" s="61">
        <f t="shared" si="135"/>
        <v>1</v>
      </c>
      <c r="M228" s="61">
        <f t="shared" si="135"/>
        <v>0</v>
      </c>
      <c r="N228" s="61">
        <f t="shared" si="135"/>
        <v>0</v>
      </c>
      <c r="O228" s="195">
        <f t="shared" si="135"/>
        <v>68</v>
      </c>
      <c r="P228" s="72">
        <f t="shared" si="135"/>
        <v>1</v>
      </c>
      <c r="Q228" s="75" t="str">
        <f t="shared" si="133"/>
        <v xml:space="preserve">SplitHeatPump  </v>
      </c>
      <c r="R228" s="62" t="str">
        <f t="shared" si="135"/>
        <v xml:space="preserve">SplitHeatPump  </v>
      </c>
      <c r="S228" s="72">
        <f t="shared" si="110"/>
        <v>0</v>
      </c>
      <c r="T228" s="61">
        <f t="shared" si="111"/>
        <v>1</v>
      </c>
      <c r="U228" s="61">
        <f t="shared" si="111"/>
        <v>0</v>
      </c>
      <c r="V228" s="197">
        <v>1</v>
      </c>
      <c r="W228" s="61" t="s">
        <v>0</v>
      </c>
      <c r="X228" s="62" t="str">
        <f>X202</f>
        <v>DuctlessVRFHeatPump - Ductless variable refrigerant flow (VRF) heat pump system</v>
      </c>
      <c r="Z228" t="s">
        <v>528</v>
      </c>
    </row>
    <row r="229" spans="3:26" x14ac:dyDescent="0.25">
      <c r="C229" s="61">
        <f t="shared" ref="C229:D229" si="136">C228</f>
        <v>2019</v>
      </c>
      <c r="D229" s="6">
        <f t="shared" si="136"/>
        <v>2020</v>
      </c>
      <c r="E229" s="188" t="s">
        <v>702</v>
      </c>
      <c r="F229" s="67" t="s">
        <v>154</v>
      </c>
      <c r="G229" s="200">
        <v>8.1999999999999993</v>
      </c>
      <c r="H229" s="66" t="s">
        <v>188</v>
      </c>
      <c r="I229" s="70">
        <v>1</v>
      </c>
      <c r="J229" s="48">
        <v>1</v>
      </c>
      <c r="K229" s="48">
        <v>1</v>
      </c>
      <c r="L229" s="48">
        <v>1</v>
      </c>
      <c r="M229" s="48">
        <v>0</v>
      </c>
      <c r="N229" s="48">
        <v>0</v>
      </c>
      <c r="O229" s="196">
        <v>68</v>
      </c>
      <c r="P229" s="70">
        <v>1</v>
      </c>
      <c r="Q229" s="97" t="s">
        <v>143</v>
      </c>
      <c r="R229" s="54" t="str">
        <f t="shared" ref="R229:R233" si="137">Q229</f>
        <v xml:space="preserve">SplitHeatPump  </v>
      </c>
      <c r="S229" s="92">
        <f t="shared" si="110"/>
        <v>0</v>
      </c>
      <c r="T229" s="6">
        <f t="shared" si="111"/>
        <v>1</v>
      </c>
      <c r="U229" s="6">
        <f t="shared" si="111"/>
        <v>0</v>
      </c>
      <c r="V229" s="197">
        <v>1</v>
      </c>
      <c r="W229" s="61" t="s">
        <v>0</v>
      </c>
      <c r="X229" s="54" t="s">
        <v>705</v>
      </c>
      <c r="Z229" t="s">
        <v>708</v>
      </c>
    </row>
    <row r="230" spans="3:26" x14ac:dyDescent="0.25">
      <c r="C230" s="61">
        <f t="shared" ref="C230:D230" si="138">C229</f>
        <v>2019</v>
      </c>
      <c r="D230" s="6">
        <f t="shared" si="138"/>
        <v>2020</v>
      </c>
      <c r="E230" s="188" t="s">
        <v>703</v>
      </c>
      <c r="F230" s="67" t="s">
        <v>154</v>
      </c>
      <c r="G230" s="200">
        <v>8.1999999999999993</v>
      </c>
      <c r="H230" s="66" t="s">
        <v>188</v>
      </c>
      <c r="I230" s="70">
        <v>1</v>
      </c>
      <c r="J230" s="48">
        <v>1</v>
      </c>
      <c r="K230" s="48">
        <v>1</v>
      </c>
      <c r="L230" s="48">
        <v>1</v>
      </c>
      <c r="M230" s="48">
        <v>0</v>
      </c>
      <c r="N230" s="48">
        <v>0</v>
      </c>
      <c r="O230" s="196">
        <v>68</v>
      </c>
      <c r="P230" s="70">
        <v>1</v>
      </c>
      <c r="Q230" s="97" t="s">
        <v>143</v>
      </c>
      <c r="R230" s="54" t="str">
        <f t="shared" si="137"/>
        <v xml:space="preserve">SplitHeatPump  </v>
      </c>
      <c r="S230" s="92">
        <f t="shared" si="110"/>
        <v>0</v>
      </c>
      <c r="T230" s="6">
        <f t="shared" si="111"/>
        <v>1</v>
      </c>
      <c r="U230" s="6">
        <f t="shared" si="111"/>
        <v>0</v>
      </c>
      <c r="V230" s="197">
        <v>1</v>
      </c>
      <c r="W230" s="61" t="s">
        <v>0</v>
      </c>
      <c r="X230" s="54" t="s">
        <v>706</v>
      </c>
      <c r="Z230" t="s">
        <v>708</v>
      </c>
    </row>
    <row r="231" spans="3:26" x14ac:dyDescent="0.25">
      <c r="C231" s="61">
        <f t="shared" ref="C231:D231" si="139">C230</f>
        <v>2019</v>
      </c>
      <c r="D231" s="6">
        <f t="shared" si="139"/>
        <v>2020</v>
      </c>
      <c r="E231" s="188" t="s">
        <v>704</v>
      </c>
      <c r="F231" s="67" t="s">
        <v>154</v>
      </c>
      <c r="G231" s="200">
        <v>8.1999999999999993</v>
      </c>
      <c r="H231" s="66" t="s">
        <v>188</v>
      </c>
      <c r="I231" s="70">
        <v>1</v>
      </c>
      <c r="J231" s="48">
        <v>1</v>
      </c>
      <c r="K231" s="48">
        <v>1</v>
      </c>
      <c r="L231" s="48">
        <v>1</v>
      </c>
      <c r="M231" s="48">
        <v>0</v>
      </c>
      <c r="N231" s="48">
        <v>0</v>
      </c>
      <c r="O231" s="196">
        <v>68</v>
      </c>
      <c r="P231" s="70">
        <v>1</v>
      </c>
      <c r="Q231" s="97" t="s">
        <v>143</v>
      </c>
      <c r="R231" s="54" t="str">
        <f t="shared" si="137"/>
        <v xml:space="preserve">SplitHeatPump  </v>
      </c>
      <c r="S231" s="92">
        <f t="shared" si="110"/>
        <v>0</v>
      </c>
      <c r="T231" s="6">
        <f t="shared" si="111"/>
        <v>1</v>
      </c>
      <c r="U231" s="6">
        <f t="shared" si="111"/>
        <v>0</v>
      </c>
      <c r="V231" s="197">
        <v>1</v>
      </c>
      <c r="W231" s="61" t="s">
        <v>0</v>
      </c>
      <c r="X231" s="54" t="s">
        <v>707</v>
      </c>
      <c r="Z231" t="s">
        <v>708</v>
      </c>
    </row>
    <row r="232" spans="3:26" x14ac:dyDescent="0.25">
      <c r="C232" s="61">
        <f t="shared" ref="C232:D232" si="140">C231</f>
        <v>2019</v>
      </c>
      <c r="D232" s="6">
        <f t="shared" si="140"/>
        <v>2020</v>
      </c>
      <c r="E232" t="s">
        <v>144</v>
      </c>
      <c r="F232" s="67" t="s">
        <v>154</v>
      </c>
      <c r="G232" s="55">
        <v>8</v>
      </c>
      <c r="H232" s="66" t="s">
        <v>188</v>
      </c>
      <c r="I232" s="72">
        <f t="shared" ref="I232:I241" si="141">I203</f>
        <v>1</v>
      </c>
      <c r="J232" s="61">
        <f t="shared" ref="J232:Q232" si="142">J203</f>
        <v>1</v>
      </c>
      <c r="K232" s="61">
        <f t="shared" si="142"/>
        <v>1</v>
      </c>
      <c r="L232" s="61">
        <f t="shared" si="142"/>
        <v>1</v>
      </c>
      <c r="M232" s="61">
        <f t="shared" si="142"/>
        <v>0</v>
      </c>
      <c r="N232" s="61">
        <f t="shared" si="142"/>
        <v>0</v>
      </c>
      <c r="O232" s="195">
        <f t="shared" si="142"/>
        <v>68</v>
      </c>
      <c r="P232" s="96">
        <f t="shared" si="142"/>
        <v>0</v>
      </c>
      <c r="Q232" s="75" t="str">
        <f t="shared" si="142"/>
        <v xml:space="preserve">SplitHeatPump  </v>
      </c>
      <c r="R232" s="62" t="str">
        <f t="shared" si="137"/>
        <v xml:space="preserve">SplitHeatPump  </v>
      </c>
      <c r="S232" s="92">
        <f t="shared" si="110"/>
        <v>0</v>
      </c>
      <c r="T232" s="6">
        <f t="shared" si="111"/>
        <v>1</v>
      </c>
      <c r="U232" s="6">
        <f t="shared" si="111"/>
        <v>0</v>
      </c>
      <c r="V232" s="48">
        <v>1</v>
      </c>
      <c r="W232" s="61" t="s">
        <v>0</v>
      </c>
      <c r="X232" s="62" t="str">
        <f t="shared" ref="X232:X241" si="143">X203</f>
        <v xml:space="preserve">PkgHeatPump - Heating side of central packaged heat pump          </v>
      </c>
    </row>
    <row r="233" spans="3:26" x14ac:dyDescent="0.25">
      <c r="C233" s="61">
        <f t="shared" si="113"/>
        <v>2019</v>
      </c>
      <c r="D233" s="6">
        <f t="shared" si="113"/>
        <v>2020</v>
      </c>
      <c r="E233" t="s">
        <v>145</v>
      </c>
      <c r="F233" s="67" t="s">
        <v>154</v>
      </c>
      <c r="G233" s="11">
        <v>0</v>
      </c>
      <c r="H233" s="66" t="s">
        <v>188</v>
      </c>
      <c r="I233" s="72">
        <f t="shared" si="141"/>
        <v>0</v>
      </c>
      <c r="J233" s="61">
        <f t="shared" ref="J233:Q233" si="144">J204</f>
        <v>1</v>
      </c>
      <c r="K233" s="61">
        <f t="shared" si="144"/>
        <v>1</v>
      </c>
      <c r="L233" s="61">
        <f t="shared" si="144"/>
        <v>1</v>
      </c>
      <c r="M233" s="61">
        <f t="shared" si="144"/>
        <v>0</v>
      </c>
      <c r="N233" s="61">
        <f t="shared" si="144"/>
        <v>0</v>
      </c>
      <c r="O233" s="96">
        <f t="shared" si="144"/>
        <v>68</v>
      </c>
      <c r="P233" s="96">
        <f t="shared" si="144"/>
        <v>0</v>
      </c>
      <c r="Q233" s="75" t="str">
        <f t="shared" si="144"/>
        <v xml:space="preserve">SplitHeatPump  </v>
      </c>
      <c r="R233" s="62" t="str">
        <f t="shared" si="137"/>
        <v xml:space="preserve">SplitHeatPump  </v>
      </c>
      <c r="S233" s="92">
        <f t="shared" si="110"/>
        <v>0</v>
      </c>
      <c r="T233" s="6">
        <f t="shared" si="111"/>
        <v>0</v>
      </c>
      <c r="U233" s="6">
        <f t="shared" si="111"/>
        <v>0</v>
      </c>
      <c r="V233" s="48">
        <v>1</v>
      </c>
      <c r="W233" s="61" t="s">
        <v>0</v>
      </c>
      <c r="X233" s="62" t="str">
        <f t="shared" si="143"/>
        <v>LrgPkgHeatPump - Heating side of large (&gt;= 65 kBtuh) packaged unit</v>
      </c>
    </row>
    <row r="234" spans="3:26" x14ac:dyDescent="0.25">
      <c r="C234" s="61">
        <f t="shared" si="113"/>
        <v>2019</v>
      </c>
      <c r="D234" s="6">
        <f t="shared" si="113"/>
        <v>2020</v>
      </c>
      <c r="E234" t="s">
        <v>146</v>
      </c>
      <c r="F234" s="67" t="s">
        <v>154</v>
      </c>
      <c r="G234" s="66" t="s">
        <v>155</v>
      </c>
      <c r="H234" s="66" t="s">
        <v>188</v>
      </c>
      <c r="I234" s="72">
        <f t="shared" si="141"/>
        <v>1</v>
      </c>
      <c r="J234" s="61">
        <f t="shared" ref="J234:R234" si="145">J205</f>
        <v>0</v>
      </c>
      <c r="K234" s="61">
        <f t="shared" si="145"/>
        <v>1</v>
      </c>
      <c r="L234" s="61">
        <f t="shared" si="145"/>
        <v>1</v>
      </c>
      <c r="M234" s="61">
        <f t="shared" si="145"/>
        <v>0</v>
      </c>
      <c r="N234" s="61">
        <f t="shared" si="145"/>
        <v>0</v>
      </c>
      <c r="O234" s="96">
        <f t="shared" si="145"/>
        <v>68</v>
      </c>
      <c r="P234" s="96">
        <f t="shared" si="145"/>
        <v>1</v>
      </c>
      <c r="Q234" s="75" t="str">
        <f>R234</f>
        <v xml:space="preserve">SplitHeatPump  </v>
      </c>
      <c r="R234" s="62" t="str">
        <f t="shared" si="145"/>
        <v xml:space="preserve">SplitHeatPump  </v>
      </c>
      <c r="S234" s="92">
        <f t="shared" si="110"/>
        <v>0</v>
      </c>
      <c r="T234" s="6">
        <f t="shared" si="111"/>
        <v>0</v>
      </c>
      <c r="U234" s="6">
        <f t="shared" si="111"/>
        <v>0</v>
      </c>
      <c r="V234" s="48">
        <v>0</v>
      </c>
      <c r="W234" s="61" t="s">
        <v>0</v>
      </c>
      <c r="X234" s="62" t="str">
        <f t="shared" si="143"/>
        <v xml:space="preserve">RoomHeatPump - Heating side of non-central room A/C system        </v>
      </c>
    </row>
    <row r="235" spans="3:26" x14ac:dyDescent="0.25">
      <c r="C235" s="61">
        <f t="shared" si="113"/>
        <v>2019</v>
      </c>
      <c r="D235" s="6">
        <f t="shared" si="113"/>
        <v>2020</v>
      </c>
      <c r="E235" t="s">
        <v>147</v>
      </c>
      <c r="F235" s="67" t="s">
        <v>154</v>
      </c>
      <c r="G235" s="10">
        <v>8.1999999999999993</v>
      </c>
      <c r="H235" s="66" t="s">
        <v>188</v>
      </c>
      <c r="I235" s="72">
        <f t="shared" si="141"/>
        <v>1</v>
      </c>
      <c r="J235" s="61">
        <f t="shared" ref="J235:R235" si="146">J206</f>
        <v>-1</v>
      </c>
      <c r="K235" s="61">
        <f t="shared" si="146"/>
        <v>0</v>
      </c>
      <c r="L235" s="61">
        <f t="shared" si="146"/>
        <v>1</v>
      </c>
      <c r="M235" s="61">
        <f t="shared" si="146"/>
        <v>0</v>
      </c>
      <c r="N235" s="61">
        <f t="shared" si="146"/>
        <v>0</v>
      </c>
      <c r="O235" s="96">
        <f t="shared" si="146"/>
        <v>-1</v>
      </c>
      <c r="P235" s="96">
        <f t="shared" si="146"/>
        <v>0</v>
      </c>
      <c r="Q235" s="75" t="str">
        <f t="shared" si="146"/>
        <v xml:space="preserve">SplitHeatPump  </v>
      </c>
      <c r="R235" s="62" t="str">
        <f t="shared" si="146"/>
        <v xml:space="preserve">SplitHeatPump  </v>
      </c>
      <c r="S235" s="92">
        <f t="shared" si="110"/>
        <v>0</v>
      </c>
      <c r="T235" s="6">
        <f t="shared" si="111"/>
        <v>1</v>
      </c>
      <c r="U235" s="6">
        <f t="shared" si="111"/>
        <v>0</v>
      </c>
      <c r="V235" s="48">
        <v>0</v>
      </c>
      <c r="W235" s="61" t="s">
        <v>0</v>
      </c>
      <c r="X235" s="62" t="str">
        <f t="shared" si="143"/>
        <v xml:space="preserve">Electric - All electric heating systems other than heat pump      </v>
      </c>
    </row>
    <row r="236" spans="3:26" x14ac:dyDescent="0.25">
      <c r="C236" s="61">
        <f t="shared" si="113"/>
        <v>2019</v>
      </c>
      <c r="D236" s="6">
        <f t="shared" si="113"/>
        <v>2020</v>
      </c>
      <c r="E236" t="s">
        <v>148</v>
      </c>
      <c r="F236" s="67" t="s">
        <v>154</v>
      </c>
      <c r="G236" s="66" t="s">
        <v>155</v>
      </c>
      <c r="H236" s="66" t="s">
        <v>188</v>
      </c>
      <c r="I236" s="72">
        <f t="shared" si="141"/>
        <v>1</v>
      </c>
      <c r="J236" s="61">
        <f t="shared" ref="J236:R236" si="147">J207</f>
        <v>-1</v>
      </c>
      <c r="K236" s="61">
        <f t="shared" si="147"/>
        <v>0</v>
      </c>
      <c r="L236" s="61">
        <f t="shared" si="147"/>
        <v>0</v>
      </c>
      <c r="M236" s="61">
        <f t="shared" si="147"/>
        <v>1</v>
      </c>
      <c r="N236" s="61">
        <f t="shared" si="147"/>
        <v>0</v>
      </c>
      <c r="O236" s="96">
        <f t="shared" si="147"/>
        <v>-1</v>
      </c>
      <c r="P236" s="96">
        <f t="shared" si="147"/>
        <v>0</v>
      </c>
      <c r="Q236" s="75" t="str">
        <f t="shared" si="147"/>
        <v xml:space="preserve">CntrlFurnace   </v>
      </c>
      <c r="R236" s="62" t="str">
        <f t="shared" si="147"/>
        <v xml:space="preserve">CntrlFurnace   </v>
      </c>
      <c r="S236" s="92">
        <f t="shared" si="110"/>
        <v>0</v>
      </c>
      <c r="T236" s="6">
        <f t="shared" si="111"/>
        <v>0</v>
      </c>
      <c r="U236" s="6">
        <f t="shared" si="111"/>
        <v>0</v>
      </c>
      <c r="V236" s="48">
        <v>1</v>
      </c>
      <c r="W236" s="61" t="s">
        <v>0</v>
      </c>
      <c r="X236" s="62" t="str">
        <f t="shared" si="143"/>
        <v xml:space="preserve">CombHydro - Water heating system can be storage gas/elec/ht pump  </v>
      </c>
    </row>
    <row r="237" spans="3:26" x14ac:dyDescent="0.25">
      <c r="C237" s="61">
        <f t="shared" si="113"/>
        <v>2019</v>
      </c>
      <c r="D237" s="6">
        <f t="shared" si="113"/>
        <v>2020</v>
      </c>
      <c r="E237" t="s">
        <v>514</v>
      </c>
      <c r="F237" s="67" t="s">
        <v>154</v>
      </c>
      <c r="G237" s="66" t="s">
        <v>155</v>
      </c>
      <c r="H237" s="66" t="s">
        <v>188</v>
      </c>
      <c r="I237" s="72">
        <f t="shared" si="141"/>
        <v>1</v>
      </c>
      <c r="J237" s="61">
        <f t="shared" ref="J237:R237" si="148">J208</f>
        <v>-1</v>
      </c>
      <c r="K237" s="61">
        <f t="shared" si="148"/>
        <v>0</v>
      </c>
      <c r="L237" s="61">
        <f t="shared" si="148"/>
        <v>1</v>
      </c>
      <c r="M237" s="61">
        <f t="shared" si="148"/>
        <v>0</v>
      </c>
      <c r="N237" s="61">
        <f t="shared" si="148"/>
        <v>0</v>
      </c>
      <c r="O237" s="96">
        <f t="shared" si="148"/>
        <v>-1</v>
      </c>
      <c r="P237" s="96">
        <f t="shared" si="148"/>
        <v>0</v>
      </c>
      <c r="Q237" s="75" t="str">
        <f t="shared" si="148"/>
        <v xml:space="preserve">SplitHeatPump  </v>
      </c>
      <c r="R237" s="62" t="str">
        <f t="shared" si="148"/>
        <v xml:space="preserve">SplitHeatPump  </v>
      </c>
      <c r="S237" s="92">
        <f t="shared" si="110"/>
        <v>0</v>
      </c>
      <c r="T237" s="6">
        <f t="shared" si="111"/>
        <v>0</v>
      </c>
      <c r="U237" s="6">
        <f t="shared" si="111"/>
        <v>0</v>
      </c>
      <c r="V237" s="48">
        <v>1</v>
      </c>
      <c r="W237" s="61" t="s">
        <v>0</v>
      </c>
      <c r="X237" s="62" t="str">
        <f t="shared" si="143"/>
        <v xml:space="preserve">CombHydro - Water heating system can be storage gas/elec/ht pump  </v>
      </c>
    </row>
    <row r="238" spans="3:26" x14ac:dyDescent="0.25">
      <c r="C238" s="61">
        <f t="shared" ref="C238:D241" si="149">C237</f>
        <v>2019</v>
      </c>
      <c r="D238" s="6">
        <f t="shared" si="149"/>
        <v>2020</v>
      </c>
      <c r="E238" t="s">
        <v>367</v>
      </c>
      <c r="F238" s="67" t="s">
        <v>154</v>
      </c>
      <c r="G238" s="66" t="s">
        <v>155</v>
      </c>
      <c r="H238" s="66" t="s">
        <v>188</v>
      </c>
      <c r="I238" s="72">
        <f t="shared" si="141"/>
        <v>1</v>
      </c>
      <c r="J238" s="61">
        <f t="shared" ref="J238:R238" si="150">J209</f>
        <v>-1</v>
      </c>
      <c r="K238" s="61">
        <f t="shared" si="150"/>
        <v>1</v>
      </c>
      <c r="L238" s="61">
        <f t="shared" si="150"/>
        <v>1</v>
      </c>
      <c r="M238" s="61">
        <f t="shared" si="150"/>
        <v>0</v>
      </c>
      <c r="N238" s="61">
        <f t="shared" si="150"/>
        <v>1</v>
      </c>
      <c r="O238" s="96">
        <f t="shared" si="150"/>
        <v>68</v>
      </c>
      <c r="P238" s="96">
        <f t="shared" si="150"/>
        <v>0</v>
      </c>
      <c r="Q238" s="75" t="str">
        <f t="shared" si="150"/>
        <v xml:space="preserve">SplitHeatPump  </v>
      </c>
      <c r="R238" s="62" t="str">
        <f t="shared" si="150"/>
        <v xml:space="preserve">SplitHeatPump  </v>
      </c>
      <c r="S238" s="92">
        <f t="shared" si="110"/>
        <v>0</v>
      </c>
      <c r="T238" s="6">
        <f t="shared" si="111"/>
        <v>0</v>
      </c>
      <c r="U238" s="6">
        <f t="shared" si="111"/>
        <v>0</v>
      </c>
      <c r="V238" s="48">
        <v>1</v>
      </c>
      <c r="W238" s="61" t="s">
        <v>0</v>
      </c>
      <c r="X238" s="62" t="str">
        <f t="shared" si="143"/>
        <v>AirToWaterHeatPump - Air to water heat pump (able to heat DHW)</v>
      </c>
    </row>
    <row r="239" spans="3:26" x14ac:dyDescent="0.25">
      <c r="C239" s="61">
        <f t="shared" si="149"/>
        <v>2019</v>
      </c>
      <c r="D239" s="6">
        <f t="shared" si="149"/>
        <v>2020</v>
      </c>
      <c r="E239" t="s">
        <v>366</v>
      </c>
      <c r="F239" s="67" t="s">
        <v>154</v>
      </c>
      <c r="G239" s="10">
        <v>8.1999999999999993</v>
      </c>
      <c r="H239" s="66" t="s">
        <v>188</v>
      </c>
      <c r="I239" s="72">
        <f t="shared" si="141"/>
        <v>1</v>
      </c>
      <c r="J239" s="61">
        <f t="shared" ref="J239:R239" si="151">J210</f>
        <v>-1</v>
      </c>
      <c r="K239" s="61">
        <f t="shared" si="151"/>
        <v>1</v>
      </c>
      <c r="L239" s="61">
        <f t="shared" si="151"/>
        <v>1</v>
      </c>
      <c r="M239" s="61">
        <f t="shared" si="151"/>
        <v>0</v>
      </c>
      <c r="N239" s="61">
        <f t="shared" si="151"/>
        <v>1</v>
      </c>
      <c r="O239" s="96">
        <f t="shared" si="151"/>
        <v>68</v>
      </c>
      <c r="P239" s="96">
        <f t="shared" si="151"/>
        <v>1</v>
      </c>
      <c r="Q239" s="75" t="str">
        <f t="shared" si="151"/>
        <v xml:space="preserve">SplitHeatPump  </v>
      </c>
      <c r="R239" s="62" t="str">
        <f t="shared" si="151"/>
        <v xml:space="preserve">SplitHeatPump  </v>
      </c>
      <c r="S239" s="92">
        <f t="shared" si="110"/>
        <v>0</v>
      </c>
      <c r="T239" s="6">
        <f t="shared" si="111"/>
        <v>1</v>
      </c>
      <c r="U239" s="6">
        <f t="shared" si="111"/>
        <v>0</v>
      </c>
      <c r="V239" s="48">
        <v>1</v>
      </c>
      <c r="W239" s="61" t="s">
        <v>0</v>
      </c>
      <c r="X239" s="62" t="str">
        <f t="shared" si="143"/>
        <v>GroundSourceHeatPump - Ground source heat pump (able to heat DHW)</v>
      </c>
    </row>
    <row r="240" spans="3:26" x14ac:dyDescent="0.25">
      <c r="C240" s="61">
        <f t="shared" si="149"/>
        <v>2019</v>
      </c>
      <c r="D240" s="6">
        <f t="shared" si="149"/>
        <v>2020</v>
      </c>
      <c r="E240" t="s">
        <v>553</v>
      </c>
      <c r="F240" s="67" t="s">
        <v>154</v>
      </c>
      <c r="G240" s="10">
        <v>8.1999999999999993</v>
      </c>
      <c r="H240" s="66" t="s">
        <v>188</v>
      </c>
      <c r="I240" s="72">
        <f t="shared" si="141"/>
        <v>1</v>
      </c>
      <c r="J240" s="61">
        <f t="shared" ref="J240:R241" si="152">J211</f>
        <v>-1</v>
      </c>
      <c r="K240" s="61">
        <f t="shared" si="152"/>
        <v>1</v>
      </c>
      <c r="L240" s="61">
        <f t="shared" si="152"/>
        <v>1</v>
      </c>
      <c r="M240" s="61">
        <f t="shared" si="152"/>
        <v>0</v>
      </c>
      <c r="N240" s="61">
        <f t="shared" si="152"/>
        <v>0</v>
      </c>
      <c r="O240" s="96">
        <f t="shared" si="152"/>
        <v>68</v>
      </c>
      <c r="P240" s="96">
        <f t="shared" si="152"/>
        <v>0</v>
      </c>
      <c r="Q240" s="75" t="str">
        <f t="shared" si="152"/>
        <v xml:space="preserve">SplitHeatPump  </v>
      </c>
      <c r="R240" s="62" t="str">
        <f t="shared" si="152"/>
        <v xml:space="preserve">SplitHeatPump  </v>
      </c>
      <c r="S240" s="92">
        <f t="shared" ref="S240" si="153">IF(AND(ISNUMBER(F240), F240&gt;0), 1, 0)</f>
        <v>0</v>
      </c>
      <c r="T240" s="6">
        <f t="shared" ref="T240:U240" si="154">IF(AND(ISNUMBER(G240), G240&gt;0), 1, 0)</f>
        <v>1</v>
      </c>
      <c r="U240" s="6">
        <f t="shared" si="154"/>
        <v>0</v>
      </c>
      <c r="V240" s="48">
        <v>1</v>
      </c>
      <c r="W240" s="61" t="s">
        <v>0</v>
      </c>
      <c r="X240" s="62" t="str">
        <f t="shared" si="143"/>
        <v>VCHP - Variable Capacity Heat Pump</v>
      </c>
      <c r="Z240" t="s">
        <v>555</v>
      </c>
    </row>
    <row r="241" spans="1:26" x14ac:dyDescent="0.25">
      <c r="C241" s="61">
        <f t="shared" si="149"/>
        <v>2019</v>
      </c>
      <c r="D241" s="6">
        <f t="shared" si="149"/>
        <v>2020</v>
      </c>
      <c r="E241" t="s">
        <v>745</v>
      </c>
      <c r="F241" s="67" t="s">
        <v>154</v>
      </c>
      <c r="G241" s="10">
        <v>8.1999999999999993</v>
      </c>
      <c r="H241" s="66" t="s">
        <v>188</v>
      </c>
      <c r="I241" s="72">
        <f t="shared" si="141"/>
        <v>1</v>
      </c>
      <c r="J241" s="61">
        <f t="shared" si="152"/>
        <v>-1</v>
      </c>
      <c r="K241" s="61">
        <f t="shared" si="152"/>
        <v>1</v>
      </c>
      <c r="L241" s="61">
        <f t="shared" si="152"/>
        <v>1</v>
      </c>
      <c r="M241" s="61">
        <f t="shared" si="152"/>
        <v>0</v>
      </c>
      <c r="N241" s="61">
        <f t="shared" si="152"/>
        <v>0</v>
      </c>
      <c r="O241" s="96">
        <f t="shared" si="152"/>
        <v>68</v>
      </c>
      <c r="P241" s="96">
        <f t="shared" si="152"/>
        <v>0</v>
      </c>
      <c r="Q241" s="75" t="str">
        <f t="shared" si="152"/>
        <v xml:space="preserve">SplitHeatPump  </v>
      </c>
      <c r="R241" s="62" t="str">
        <f t="shared" si="152"/>
        <v xml:space="preserve">SplitHeatPump  </v>
      </c>
      <c r="S241" s="92">
        <f t="shared" ref="S241" si="155">IF(AND(ISNUMBER(F241), F241&gt;0), 1, 0)</f>
        <v>0</v>
      </c>
      <c r="T241" s="6">
        <f t="shared" ref="T241" si="156">IF(AND(ISNUMBER(G241), G241&gt;0), 1, 0)</f>
        <v>1</v>
      </c>
      <c r="U241" s="6">
        <f t="shared" ref="U241" si="157">IF(AND(ISNUMBER(H241), H241&gt;0), 1, 0)</f>
        <v>0</v>
      </c>
      <c r="V241" s="48">
        <v>1</v>
      </c>
      <c r="W241" s="61" t="s">
        <v>0</v>
      </c>
      <c r="X241" s="62" t="str">
        <f t="shared" si="143"/>
        <v>VCHP2 - Variable Capacity Heat Pump</v>
      </c>
      <c r="Z241" t="s">
        <v>555</v>
      </c>
    </row>
    <row r="242" spans="1:26" x14ac:dyDescent="0.25">
      <c r="A242" t="s">
        <v>644</v>
      </c>
      <c r="D242" s="126"/>
      <c r="E242" s="126"/>
      <c r="F242" s="126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86"/>
    </row>
    <row r="243" spans="1:26" x14ac:dyDescent="0.25">
      <c r="C243" s="60">
        <v>2022</v>
      </c>
      <c r="D243" s="60">
        <v>2023</v>
      </c>
      <c r="E243" t="s">
        <v>141</v>
      </c>
      <c r="F243" s="50">
        <v>80</v>
      </c>
      <c r="G243" s="66" t="s">
        <v>155</v>
      </c>
      <c r="H243" s="66" t="s">
        <v>188</v>
      </c>
      <c r="I243" s="128">
        <f t="shared" ref="I243:R243" si="158">I214</f>
        <v>1</v>
      </c>
      <c r="J243" s="129">
        <f t="shared" si="158"/>
        <v>1</v>
      </c>
      <c r="K243" s="129">
        <f t="shared" si="158"/>
        <v>0</v>
      </c>
      <c r="L243" s="129">
        <f t="shared" si="158"/>
        <v>0</v>
      </c>
      <c r="M243" s="129">
        <f t="shared" si="158"/>
        <v>1</v>
      </c>
      <c r="N243" s="130">
        <f t="shared" si="158"/>
        <v>0</v>
      </c>
      <c r="O243" s="72">
        <f t="shared" si="158"/>
        <v>-1</v>
      </c>
      <c r="P243" s="72">
        <f t="shared" si="158"/>
        <v>0</v>
      </c>
      <c r="Q243" s="75" t="str">
        <f t="shared" si="158"/>
        <v xml:space="preserve">CntrlFurnace   </v>
      </c>
      <c r="R243" s="62" t="str">
        <f t="shared" si="158"/>
        <v xml:space="preserve">CntrlFurnace   </v>
      </c>
      <c r="S243" s="92">
        <f t="shared" ref="S243:S269" si="159">IF(AND(ISNUMBER(F243), F243&gt;0), 1, 0)</f>
        <v>1</v>
      </c>
      <c r="T243" s="6">
        <f t="shared" ref="T243:U269" si="160">IF(AND(ISNUMBER(G243), G243&gt;0), 1, 0)</f>
        <v>0</v>
      </c>
      <c r="U243" s="6">
        <f t="shared" si="160"/>
        <v>0</v>
      </c>
      <c r="V243" s="48">
        <v>1</v>
      </c>
      <c r="W243" s="61" t="s">
        <v>0</v>
      </c>
      <c r="X243" s="62" t="str">
        <f t="shared" ref="X243:X270" si="161">X214</f>
        <v xml:space="preserve">CntrlFurnace - Fuel-fired central furnace                         </v>
      </c>
    </row>
    <row r="244" spans="1:26" x14ac:dyDescent="0.25">
      <c r="C244" s="61">
        <f>C243</f>
        <v>2022</v>
      </c>
      <c r="D244" s="6">
        <f>D243</f>
        <v>2023</v>
      </c>
      <c r="E244" t="s">
        <v>385</v>
      </c>
      <c r="F244" s="63">
        <v>73</v>
      </c>
      <c r="G244" s="66" t="s">
        <v>155</v>
      </c>
      <c r="H244" s="66" t="s">
        <v>188</v>
      </c>
      <c r="I244" s="72">
        <f t="shared" ref="I244:R244" si="162">I215</f>
        <v>1</v>
      </c>
      <c r="J244" s="61">
        <f t="shared" si="162"/>
        <v>0</v>
      </c>
      <c r="K244" s="61">
        <f t="shared" si="162"/>
        <v>0</v>
      </c>
      <c r="L244" s="61">
        <f t="shared" si="162"/>
        <v>0</v>
      </c>
      <c r="M244" s="61">
        <f t="shared" si="162"/>
        <v>1</v>
      </c>
      <c r="N244" s="105">
        <f t="shared" si="162"/>
        <v>0</v>
      </c>
      <c r="O244" s="72">
        <f t="shared" si="162"/>
        <v>-1</v>
      </c>
      <c r="P244" s="72">
        <f t="shared" si="162"/>
        <v>0</v>
      </c>
      <c r="Q244" s="75" t="str">
        <f t="shared" si="162"/>
        <v xml:space="preserve">CntrlFurnace   </v>
      </c>
      <c r="R244" s="62" t="str">
        <f t="shared" si="162"/>
        <v xml:space="preserve">CntrlFurnace   </v>
      </c>
      <c r="S244" s="92">
        <f t="shared" si="159"/>
        <v>1</v>
      </c>
      <c r="T244" s="6">
        <f t="shared" si="160"/>
        <v>0</v>
      </c>
      <c r="U244" s="6">
        <f t="shared" si="160"/>
        <v>0</v>
      </c>
      <c r="V244" s="48">
        <v>1</v>
      </c>
      <c r="W244" s="61" t="s">
        <v>0</v>
      </c>
      <c r="X244" s="62" t="str">
        <f t="shared" si="161"/>
        <v>WallFurnaceFan - Ductless fan forced wall furnace</v>
      </c>
    </row>
    <row r="245" spans="1:26" x14ac:dyDescent="0.25">
      <c r="C245" s="61">
        <f t="shared" ref="C245:D245" si="163">C244</f>
        <v>2022</v>
      </c>
      <c r="D245" s="6">
        <f t="shared" si="163"/>
        <v>2023</v>
      </c>
      <c r="E245" t="s">
        <v>386</v>
      </c>
      <c r="F245" s="63">
        <v>59</v>
      </c>
      <c r="G245" s="66" t="s">
        <v>155</v>
      </c>
      <c r="H245" s="66" t="s">
        <v>188</v>
      </c>
      <c r="I245" s="72">
        <f t="shared" ref="I245:R245" si="164">I216</f>
        <v>1</v>
      </c>
      <c r="J245" s="61">
        <f t="shared" si="164"/>
        <v>0</v>
      </c>
      <c r="K245" s="61">
        <f t="shared" si="164"/>
        <v>0</v>
      </c>
      <c r="L245" s="61">
        <f t="shared" si="164"/>
        <v>0</v>
      </c>
      <c r="M245" s="61">
        <f t="shared" si="164"/>
        <v>1</v>
      </c>
      <c r="N245" s="105">
        <f t="shared" si="164"/>
        <v>0</v>
      </c>
      <c r="O245" s="72">
        <f t="shared" si="164"/>
        <v>-1</v>
      </c>
      <c r="P245" s="72">
        <f t="shared" si="164"/>
        <v>0</v>
      </c>
      <c r="Q245" s="75" t="str">
        <f t="shared" si="164"/>
        <v xml:space="preserve">CntrlFurnace   </v>
      </c>
      <c r="R245" s="62" t="str">
        <f t="shared" si="164"/>
        <v xml:space="preserve">CntrlFurnace   </v>
      </c>
      <c r="S245" s="92">
        <f t="shared" si="159"/>
        <v>1</v>
      </c>
      <c r="T245" s="6">
        <f t="shared" si="160"/>
        <v>0</v>
      </c>
      <c r="U245" s="6">
        <f t="shared" si="160"/>
        <v>0</v>
      </c>
      <c r="V245" s="48">
        <v>0</v>
      </c>
      <c r="W245" s="61" t="s">
        <v>0</v>
      </c>
      <c r="X245" s="62" t="str">
        <f t="shared" si="161"/>
        <v>WallFurnaceGravity - Ductless gravity flowed wall furnace</v>
      </c>
    </row>
    <row r="246" spans="1:26" x14ac:dyDescent="0.25">
      <c r="C246" s="61">
        <f t="shared" ref="C246:D246" si="165">C245</f>
        <v>2022</v>
      </c>
      <c r="D246" s="6">
        <f t="shared" si="165"/>
        <v>2023</v>
      </c>
      <c r="E246" t="s">
        <v>383</v>
      </c>
      <c r="F246" s="63">
        <v>56</v>
      </c>
      <c r="G246" s="66" t="s">
        <v>155</v>
      </c>
      <c r="H246" s="66" t="s">
        <v>188</v>
      </c>
      <c r="I246" s="72">
        <f t="shared" ref="I246:R246" si="166">I217</f>
        <v>1</v>
      </c>
      <c r="J246" s="61">
        <f t="shared" si="166"/>
        <v>0</v>
      </c>
      <c r="K246" s="61">
        <f t="shared" si="166"/>
        <v>0</v>
      </c>
      <c r="L246" s="61">
        <f t="shared" si="166"/>
        <v>0</v>
      </c>
      <c r="M246" s="61">
        <f t="shared" si="166"/>
        <v>1</v>
      </c>
      <c r="N246" s="105">
        <f t="shared" si="166"/>
        <v>0</v>
      </c>
      <c r="O246" s="72">
        <f t="shared" si="166"/>
        <v>-1</v>
      </c>
      <c r="P246" s="72">
        <f t="shared" si="166"/>
        <v>0</v>
      </c>
      <c r="Q246" s="75" t="str">
        <f t="shared" si="166"/>
        <v xml:space="preserve">CntrlFurnace   </v>
      </c>
      <c r="R246" s="62" t="str">
        <f t="shared" si="166"/>
        <v xml:space="preserve">CntrlFurnace   </v>
      </c>
      <c r="S246" s="92">
        <f t="shared" si="159"/>
        <v>1</v>
      </c>
      <c r="T246" s="6">
        <f t="shared" si="160"/>
        <v>0</v>
      </c>
      <c r="U246" s="6">
        <f t="shared" si="160"/>
        <v>0</v>
      </c>
      <c r="V246" s="48">
        <v>0</v>
      </c>
      <c r="W246" s="61" t="s">
        <v>0</v>
      </c>
      <c r="X246" s="62" t="str">
        <f t="shared" si="161"/>
        <v>FloorFurnace - Ductless floor heating system</v>
      </c>
    </row>
    <row r="247" spans="1:26" x14ac:dyDescent="0.25">
      <c r="C247" s="61">
        <f t="shared" ref="C247:D247" si="167">C246</f>
        <v>2022</v>
      </c>
      <c r="D247" s="6">
        <f t="shared" si="167"/>
        <v>2023</v>
      </c>
      <c r="E247" s="188" t="s">
        <v>691</v>
      </c>
      <c r="F247" s="192">
        <v>81</v>
      </c>
      <c r="G247" s="66" t="s">
        <v>155</v>
      </c>
      <c r="H247" s="66" t="s">
        <v>188</v>
      </c>
      <c r="I247" s="72">
        <f t="shared" ref="I247:R247" si="168">I218</f>
        <v>1</v>
      </c>
      <c r="J247" s="61">
        <f t="shared" si="168"/>
        <v>1</v>
      </c>
      <c r="K247" s="61">
        <f t="shared" si="168"/>
        <v>0</v>
      </c>
      <c r="L247" s="61">
        <f t="shared" si="168"/>
        <v>0</v>
      </c>
      <c r="M247" s="61">
        <f t="shared" si="168"/>
        <v>1</v>
      </c>
      <c r="N247" s="105">
        <f t="shared" si="168"/>
        <v>0</v>
      </c>
      <c r="O247" s="72">
        <f t="shared" si="168"/>
        <v>-1</v>
      </c>
      <c r="P247" s="72">
        <f t="shared" si="168"/>
        <v>0</v>
      </c>
      <c r="Q247" s="75" t="str">
        <f t="shared" si="168"/>
        <v xml:space="preserve">CntrlFurnace   </v>
      </c>
      <c r="R247" s="62" t="str">
        <f t="shared" si="168"/>
        <v xml:space="preserve">CntrlFurnace   </v>
      </c>
      <c r="S247" s="92">
        <f t="shared" ref="S247" si="169">IF(AND(ISNUMBER(F247), F247&gt;0), 1, 0)</f>
        <v>1</v>
      </c>
      <c r="T247" s="6">
        <f t="shared" ref="T247" si="170">IF(AND(ISNUMBER(G247), G247&gt;0), 1, 0)</f>
        <v>0</v>
      </c>
      <c r="U247" s="6">
        <f t="shared" ref="U247" si="171">IF(AND(ISNUMBER(H247), H247&gt;0), 1, 0)</f>
        <v>0</v>
      </c>
      <c r="V247" s="48">
        <v>1</v>
      </c>
      <c r="W247" s="61" t="s">
        <v>0</v>
      </c>
      <c r="X247" s="62" t="str">
        <f t="shared" si="161"/>
        <v>PkgGasFurnace - Packaged gas furnace</v>
      </c>
    </row>
    <row r="248" spans="1:26" x14ac:dyDescent="0.25">
      <c r="C248" s="61">
        <f t="shared" ref="C248:D248" si="172">C247</f>
        <v>2022</v>
      </c>
      <c r="D248" s="6">
        <f t="shared" si="172"/>
        <v>2023</v>
      </c>
      <c r="E248" t="s">
        <v>384</v>
      </c>
      <c r="F248" s="63">
        <v>57</v>
      </c>
      <c r="G248" s="66" t="s">
        <v>155</v>
      </c>
      <c r="H248" s="66" t="s">
        <v>188</v>
      </c>
      <c r="I248" s="72">
        <f t="shared" ref="I248:R248" si="173">I219</f>
        <v>1</v>
      </c>
      <c r="J248" s="61">
        <f t="shared" si="173"/>
        <v>0</v>
      </c>
      <c r="K248" s="61">
        <f t="shared" si="173"/>
        <v>0</v>
      </c>
      <c r="L248" s="61">
        <f t="shared" si="173"/>
        <v>0</v>
      </c>
      <c r="M248" s="61">
        <f t="shared" si="173"/>
        <v>1</v>
      </c>
      <c r="N248" s="105">
        <f t="shared" si="173"/>
        <v>0</v>
      </c>
      <c r="O248" s="72">
        <f t="shared" si="173"/>
        <v>-1</v>
      </c>
      <c r="P248" s="72">
        <f t="shared" si="173"/>
        <v>0</v>
      </c>
      <c r="Q248" s="75" t="str">
        <f t="shared" si="173"/>
        <v xml:space="preserve">CntrlFurnace   </v>
      </c>
      <c r="R248" s="62" t="str">
        <f t="shared" si="173"/>
        <v xml:space="preserve">CntrlFurnace   </v>
      </c>
      <c r="S248" s="92">
        <f t="shared" si="159"/>
        <v>1</v>
      </c>
      <c r="T248" s="6">
        <f t="shared" si="160"/>
        <v>0</v>
      </c>
      <c r="U248" s="6">
        <f t="shared" si="160"/>
        <v>0</v>
      </c>
      <c r="V248" s="48">
        <v>0</v>
      </c>
      <c r="W248" s="61" t="s">
        <v>0</v>
      </c>
      <c r="X248" s="62" t="str">
        <f t="shared" si="161"/>
        <v xml:space="preserve">Heater - Non-central fuel-fired space heater                      </v>
      </c>
    </row>
    <row r="249" spans="1:26" x14ac:dyDescent="0.25">
      <c r="C249" s="61">
        <f t="shared" ref="C249:D249" si="174">C248</f>
        <v>2022</v>
      </c>
      <c r="D249" s="6">
        <f t="shared" si="174"/>
        <v>2023</v>
      </c>
      <c r="E249" t="s">
        <v>142</v>
      </c>
      <c r="F249" s="51">
        <v>80</v>
      </c>
      <c r="G249" s="66" t="s">
        <v>155</v>
      </c>
      <c r="H249" s="66" t="s">
        <v>188</v>
      </c>
      <c r="I249" s="72">
        <f t="shared" ref="I249:R249" si="175">I220</f>
        <v>1</v>
      </c>
      <c r="J249" s="61">
        <f t="shared" si="175"/>
        <v>-1</v>
      </c>
      <c r="K249" s="61">
        <f t="shared" si="175"/>
        <v>0</v>
      </c>
      <c r="L249" s="61">
        <f t="shared" si="175"/>
        <v>0</v>
      </c>
      <c r="M249" s="61">
        <f t="shared" si="175"/>
        <v>1</v>
      </c>
      <c r="N249" s="105">
        <f t="shared" si="175"/>
        <v>0</v>
      </c>
      <c r="O249" s="72">
        <f t="shared" si="175"/>
        <v>-1</v>
      </c>
      <c r="P249" s="72">
        <f t="shared" si="175"/>
        <v>0</v>
      </c>
      <c r="Q249" s="75" t="str">
        <f t="shared" si="175"/>
        <v xml:space="preserve">CntrlFurnace   </v>
      </c>
      <c r="R249" s="62" t="str">
        <f t="shared" si="175"/>
        <v xml:space="preserve">CntrlFurnace   </v>
      </c>
      <c r="S249" s="92">
        <f t="shared" si="159"/>
        <v>1</v>
      </c>
      <c r="T249" s="6">
        <f t="shared" si="160"/>
        <v>0</v>
      </c>
      <c r="U249" s="6">
        <f t="shared" si="160"/>
        <v>0</v>
      </c>
      <c r="V249" s="48">
        <v>1</v>
      </c>
      <c r="W249" s="61" t="s">
        <v>0</v>
      </c>
      <c r="X249" s="62" t="str">
        <f t="shared" si="161"/>
        <v xml:space="preserve">Boiler - Gas or oil boiler                                        </v>
      </c>
    </row>
    <row r="250" spans="1:26" x14ac:dyDescent="0.25">
      <c r="C250" s="61">
        <f t="shared" ref="C250:D250" si="176">C249</f>
        <v>2022</v>
      </c>
      <c r="D250" s="6">
        <f t="shared" si="176"/>
        <v>2023</v>
      </c>
      <c r="E250" t="s">
        <v>525</v>
      </c>
      <c r="F250" s="67" t="s">
        <v>154</v>
      </c>
      <c r="G250" s="66" t="s">
        <v>155</v>
      </c>
      <c r="H250" s="66" t="s">
        <v>188</v>
      </c>
      <c r="I250" s="72">
        <f t="shared" ref="I250:R250" si="177">I221</f>
        <v>1</v>
      </c>
      <c r="J250" s="61">
        <f t="shared" si="177"/>
        <v>0</v>
      </c>
      <c r="K250" s="61">
        <f t="shared" si="177"/>
        <v>0</v>
      </c>
      <c r="L250" s="61">
        <f t="shared" si="177"/>
        <v>0</v>
      </c>
      <c r="M250" s="61">
        <f t="shared" si="177"/>
        <v>0</v>
      </c>
      <c r="N250" s="105">
        <f t="shared" si="177"/>
        <v>0</v>
      </c>
      <c r="O250" s="72">
        <f t="shared" si="177"/>
        <v>-1</v>
      </c>
      <c r="P250" s="72">
        <f t="shared" si="177"/>
        <v>1</v>
      </c>
      <c r="Q250" s="75" t="str">
        <f t="shared" si="177"/>
        <v xml:space="preserve">CntrlFurnace   </v>
      </c>
      <c r="R250" s="62" t="str">
        <f t="shared" si="177"/>
        <v xml:space="preserve">CntrlFurnace   </v>
      </c>
      <c r="S250" s="92">
        <f t="shared" si="159"/>
        <v>0</v>
      </c>
      <c r="T250" s="6">
        <f t="shared" si="160"/>
        <v>0</v>
      </c>
      <c r="U250" s="6">
        <f t="shared" si="160"/>
        <v>0</v>
      </c>
      <c r="V250" s="48">
        <v>0</v>
      </c>
      <c r="W250" s="61" t="s">
        <v>0</v>
      </c>
      <c r="X250" s="62" t="str">
        <f t="shared" si="161"/>
        <v>WoodHeat - Wood heat meeting exceptional method criteria</v>
      </c>
      <c r="Z250" t="s">
        <v>528</v>
      </c>
    </row>
    <row r="251" spans="1:26" x14ac:dyDescent="0.25">
      <c r="C251" s="61">
        <f t="shared" ref="C251:D251" si="178">C250</f>
        <v>2022</v>
      </c>
      <c r="D251" s="6">
        <f t="shared" si="178"/>
        <v>2023</v>
      </c>
      <c r="E251" t="s">
        <v>143</v>
      </c>
      <c r="F251" s="67" t="s">
        <v>154</v>
      </c>
      <c r="G251" s="10">
        <v>8.1999999999999993</v>
      </c>
      <c r="H251" s="66" t="s">
        <v>188</v>
      </c>
      <c r="I251" s="72">
        <f t="shared" ref="I251:R251" si="179">I222</f>
        <v>1</v>
      </c>
      <c r="J251" s="61">
        <f t="shared" si="179"/>
        <v>1</v>
      </c>
      <c r="K251" s="61">
        <f t="shared" si="179"/>
        <v>1</v>
      </c>
      <c r="L251" s="61">
        <f t="shared" si="179"/>
        <v>1</v>
      </c>
      <c r="M251" s="61">
        <f t="shared" si="179"/>
        <v>0</v>
      </c>
      <c r="N251" s="105">
        <f t="shared" si="179"/>
        <v>0</v>
      </c>
      <c r="O251" s="72">
        <f t="shared" si="179"/>
        <v>68</v>
      </c>
      <c r="P251" s="72">
        <f t="shared" si="179"/>
        <v>0</v>
      </c>
      <c r="Q251" s="75" t="str">
        <f t="shared" si="179"/>
        <v xml:space="preserve">SplitHeatPump  </v>
      </c>
      <c r="R251" s="62" t="str">
        <f t="shared" si="179"/>
        <v xml:space="preserve">SplitHeatPump  </v>
      </c>
      <c r="S251" s="92">
        <f t="shared" si="159"/>
        <v>0</v>
      </c>
      <c r="T251" s="6">
        <f t="shared" si="160"/>
        <v>1</v>
      </c>
      <c r="U251" s="6">
        <f t="shared" si="160"/>
        <v>0</v>
      </c>
      <c r="V251" s="48">
        <v>1</v>
      </c>
      <c r="W251" s="61" t="s">
        <v>0</v>
      </c>
      <c r="X251" s="62" t="str">
        <f t="shared" si="161"/>
        <v xml:space="preserve">SplitHeatPump - Heating side of central split heat pump           </v>
      </c>
    </row>
    <row r="252" spans="1:26" x14ac:dyDescent="0.25">
      <c r="C252" s="61">
        <f t="shared" ref="C252:D252" si="180">C251</f>
        <v>2022</v>
      </c>
      <c r="D252" s="6">
        <f t="shared" si="180"/>
        <v>2023</v>
      </c>
      <c r="E252" s="188" t="s">
        <v>698</v>
      </c>
      <c r="F252" s="67" t="s">
        <v>154</v>
      </c>
      <c r="G252" s="66" t="s">
        <v>155</v>
      </c>
      <c r="H252" s="191">
        <v>2.9</v>
      </c>
      <c r="I252" s="72">
        <f t="shared" ref="I252:R252" si="181">I223</f>
        <v>1</v>
      </c>
      <c r="J252" s="61">
        <f t="shared" si="181"/>
        <v>0</v>
      </c>
      <c r="K252" s="61">
        <f t="shared" si="181"/>
        <v>1</v>
      </c>
      <c r="L252" s="61">
        <f t="shared" si="181"/>
        <v>1</v>
      </c>
      <c r="M252" s="61">
        <f t="shared" si="181"/>
        <v>0</v>
      </c>
      <c r="N252" s="105">
        <f t="shared" si="181"/>
        <v>0</v>
      </c>
      <c r="O252" s="72">
        <f t="shared" si="181"/>
        <v>68</v>
      </c>
      <c r="P252" s="72">
        <f t="shared" si="181"/>
        <v>0</v>
      </c>
      <c r="Q252" s="75" t="str">
        <f t="shared" si="181"/>
        <v xml:space="preserve">SplitHeatPump  </v>
      </c>
      <c r="R252" s="62" t="str">
        <f t="shared" si="181"/>
        <v xml:space="preserve">SplitHeatPump  </v>
      </c>
      <c r="S252" s="92">
        <f t="shared" ref="S252:S253" si="182">IF(AND(ISNUMBER(F252), F252&gt;0), 1, 0)</f>
        <v>0</v>
      </c>
      <c r="T252" s="6">
        <f t="shared" ref="T252:T253" si="183">IF(AND(ISNUMBER(G252), G252&gt;0), 1, 0)</f>
        <v>0</v>
      </c>
      <c r="U252" s="6">
        <f t="shared" ref="U252:U253" si="184">IF(AND(ISNUMBER(H252), H252&gt;0), 1, 0)</f>
        <v>1</v>
      </c>
      <c r="V252" s="48">
        <v>0</v>
      </c>
      <c r="W252" s="61" t="s">
        <v>0</v>
      </c>
      <c r="X252" s="62" t="str">
        <f t="shared" si="161"/>
        <v>PkgTermHeatPump - Packaged terminal heat pump (PTHP)</v>
      </c>
    </row>
    <row r="253" spans="1:26" x14ac:dyDescent="0.25">
      <c r="C253" s="61">
        <f t="shared" ref="C253:D253" si="185">C252</f>
        <v>2022</v>
      </c>
      <c r="D253" s="6">
        <f t="shared" si="185"/>
        <v>2023</v>
      </c>
      <c r="E253" s="188" t="s">
        <v>699</v>
      </c>
      <c r="F253" s="67" t="s">
        <v>154</v>
      </c>
      <c r="G253" s="66" t="s">
        <v>155</v>
      </c>
      <c r="H253" s="191">
        <v>3.3</v>
      </c>
      <c r="I253" s="72">
        <f t="shared" ref="I253:R253" si="186">I224</f>
        <v>1</v>
      </c>
      <c r="J253" s="61">
        <f t="shared" si="186"/>
        <v>1</v>
      </c>
      <c r="K253" s="61">
        <f t="shared" si="186"/>
        <v>1</v>
      </c>
      <c r="L253" s="61">
        <f t="shared" si="186"/>
        <v>1</v>
      </c>
      <c r="M253" s="61">
        <f t="shared" si="186"/>
        <v>0</v>
      </c>
      <c r="N253" s="105">
        <f t="shared" si="186"/>
        <v>0</v>
      </c>
      <c r="O253" s="72">
        <f t="shared" si="186"/>
        <v>68</v>
      </c>
      <c r="P253" s="72">
        <f t="shared" si="186"/>
        <v>0</v>
      </c>
      <c r="Q253" s="75" t="str">
        <f t="shared" si="186"/>
        <v xml:space="preserve">SplitHeatPump  </v>
      </c>
      <c r="R253" s="62" t="str">
        <f t="shared" si="186"/>
        <v xml:space="preserve">SplitHeatPump  </v>
      </c>
      <c r="S253" s="92">
        <f t="shared" si="182"/>
        <v>0</v>
      </c>
      <c r="T253" s="6">
        <f t="shared" si="183"/>
        <v>0</v>
      </c>
      <c r="U253" s="6">
        <f t="shared" si="184"/>
        <v>1</v>
      </c>
      <c r="V253" s="48">
        <v>0</v>
      </c>
      <c r="W253" s="61" t="s">
        <v>0</v>
      </c>
      <c r="X253" s="62" t="str">
        <f t="shared" si="161"/>
        <v>SglPkgVertHeatPump - Single package vertical heat pump</v>
      </c>
    </row>
    <row r="254" spans="1:26" x14ac:dyDescent="0.25">
      <c r="C254" s="61">
        <f t="shared" ref="C254:D254" si="187">C253</f>
        <v>2022</v>
      </c>
      <c r="D254" s="6">
        <f t="shared" si="187"/>
        <v>2023</v>
      </c>
      <c r="E254" t="s">
        <v>515</v>
      </c>
      <c r="F254" s="67" t="s">
        <v>154</v>
      </c>
      <c r="G254" s="10">
        <v>7.2</v>
      </c>
      <c r="H254" s="66" t="s">
        <v>188</v>
      </c>
      <c r="I254" s="72">
        <f t="shared" ref="I254:R254" si="188">I225</f>
        <v>1</v>
      </c>
      <c r="J254" s="61">
        <f t="shared" si="188"/>
        <v>1</v>
      </c>
      <c r="K254" s="61">
        <f t="shared" si="188"/>
        <v>1</v>
      </c>
      <c r="L254" s="61">
        <f t="shared" si="188"/>
        <v>1</v>
      </c>
      <c r="M254" s="61">
        <f t="shared" si="188"/>
        <v>0</v>
      </c>
      <c r="N254" s="105">
        <f t="shared" si="188"/>
        <v>0</v>
      </c>
      <c r="O254" s="72">
        <f t="shared" si="188"/>
        <v>68</v>
      </c>
      <c r="P254" s="72">
        <f t="shared" si="188"/>
        <v>0</v>
      </c>
      <c r="Q254" s="75" t="str">
        <f t="shared" si="188"/>
        <v xml:space="preserve">SplitHeatPump  </v>
      </c>
      <c r="R254" s="62" t="str">
        <f t="shared" si="188"/>
        <v xml:space="preserve">SplitHeatPump  </v>
      </c>
      <c r="S254" s="92">
        <f t="shared" si="159"/>
        <v>0</v>
      </c>
      <c r="T254" s="6">
        <f t="shared" si="160"/>
        <v>1</v>
      </c>
      <c r="U254" s="6">
        <f t="shared" si="160"/>
        <v>0</v>
      </c>
      <c r="V254" s="48">
        <v>1</v>
      </c>
      <c r="W254" s="61" t="s">
        <v>0</v>
      </c>
      <c r="X254" s="62" t="str">
        <f t="shared" si="161"/>
        <v xml:space="preserve">SDHVSplitHeatPump - Small duct, high velocity, central split heat pump           </v>
      </c>
    </row>
    <row r="255" spans="1:26" x14ac:dyDescent="0.25">
      <c r="C255" s="61">
        <f t="shared" ref="C255:D255" si="189">C254</f>
        <v>2022</v>
      </c>
      <c r="D255" s="6">
        <f t="shared" si="189"/>
        <v>2023</v>
      </c>
      <c r="E255" t="s">
        <v>534</v>
      </c>
      <c r="F255" s="67" t="s">
        <v>154</v>
      </c>
      <c r="G255" s="10">
        <v>8.1999999999999993</v>
      </c>
      <c r="H255" s="66" t="s">
        <v>188</v>
      </c>
      <c r="I255" s="72">
        <f t="shared" ref="I255:R255" si="190">I226</f>
        <v>1</v>
      </c>
      <c r="J255" s="61">
        <f t="shared" si="190"/>
        <v>0</v>
      </c>
      <c r="K255" s="61">
        <f t="shared" si="190"/>
        <v>1</v>
      </c>
      <c r="L255" s="61">
        <f t="shared" si="190"/>
        <v>1</v>
      </c>
      <c r="M255" s="61">
        <f t="shared" si="190"/>
        <v>0</v>
      </c>
      <c r="N255" s="105">
        <f t="shared" si="190"/>
        <v>0</v>
      </c>
      <c r="O255" s="72">
        <f t="shared" si="190"/>
        <v>68</v>
      </c>
      <c r="P255" s="72">
        <f t="shared" si="190"/>
        <v>1</v>
      </c>
      <c r="Q255" s="75" t="str">
        <f t="shared" si="190"/>
        <v xml:space="preserve">SplitHeatPump  </v>
      </c>
      <c r="R255" s="62" t="str">
        <f t="shared" si="190"/>
        <v xml:space="preserve">SplitHeatPump  </v>
      </c>
      <c r="S255" s="92">
        <f t="shared" si="159"/>
        <v>0</v>
      </c>
      <c r="T255" s="6">
        <f t="shared" si="160"/>
        <v>1</v>
      </c>
      <c r="U255" s="6">
        <f t="shared" si="160"/>
        <v>0</v>
      </c>
      <c r="V255" s="48">
        <v>1</v>
      </c>
      <c r="W255" s="61" t="s">
        <v>0</v>
      </c>
      <c r="X255" s="62" t="str">
        <f t="shared" si="161"/>
        <v>DuctlessMiniSplitHeatPump – Ductless mini-split heat pump system</v>
      </c>
      <c r="Z255" t="s">
        <v>529</v>
      </c>
    </row>
    <row r="256" spans="1:26" x14ac:dyDescent="0.25">
      <c r="C256" s="61">
        <f t="shared" ref="C256:D256" si="191">C255</f>
        <v>2022</v>
      </c>
      <c r="D256" s="6">
        <f t="shared" si="191"/>
        <v>2023</v>
      </c>
      <c r="E256" t="s">
        <v>535</v>
      </c>
      <c r="F256" s="67" t="s">
        <v>154</v>
      </c>
      <c r="G256" s="10">
        <v>8.1999999999999993</v>
      </c>
      <c r="H256" s="66" t="s">
        <v>188</v>
      </c>
      <c r="I256" s="72">
        <f t="shared" ref="I256:R256" si="192">I227</f>
        <v>1</v>
      </c>
      <c r="J256" s="61">
        <f t="shared" si="192"/>
        <v>0</v>
      </c>
      <c r="K256" s="61">
        <f t="shared" si="192"/>
        <v>1</v>
      </c>
      <c r="L256" s="61">
        <f t="shared" si="192"/>
        <v>1</v>
      </c>
      <c r="M256" s="61">
        <f t="shared" si="192"/>
        <v>0</v>
      </c>
      <c r="N256" s="61">
        <f t="shared" si="192"/>
        <v>0</v>
      </c>
      <c r="O256" s="96">
        <f t="shared" si="192"/>
        <v>68</v>
      </c>
      <c r="P256" s="72">
        <f t="shared" si="192"/>
        <v>1</v>
      </c>
      <c r="Q256" s="75" t="str">
        <f t="shared" si="192"/>
        <v xml:space="preserve">SplitHeatPump  </v>
      </c>
      <c r="R256" s="62" t="str">
        <f t="shared" si="192"/>
        <v xml:space="preserve">SplitHeatPump  </v>
      </c>
      <c r="S256" s="72">
        <f t="shared" si="159"/>
        <v>0</v>
      </c>
      <c r="T256" s="61">
        <f t="shared" si="160"/>
        <v>1</v>
      </c>
      <c r="U256" s="61">
        <f t="shared" si="160"/>
        <v>0</v>
      </c>
      <c r="V256" s="48">
        <v>1</v>
      </c>
      <c r="W256" s="61" t="s">
        <v>0</v>
      </c>
      <c r="X256" s="62" t="str">
        <f t="shared" si="161"/>
        <v>DuctlessMultiSplitHeatPump - Ductless multi-split heat pump system</v>
      </c>
      <c r="Z256" t="s">
        <v>528</v>
      </c>
    </row>
    <row r="257" spans="1:26" x14ac:dyDescent="0.25">
      <c r="C257" s="61">
        <f t="shared" ref="C257:D257" si="193">C256</f>
        <v>2022</v>
      </c>
      <c r="D257" s="6">
        <f t="shared" si="193"/>
        <v>2023</v>
      </c>
      <c r="E257" t="s">
        <v>524</v>
      </c>
      <c r="F257" s="67" t="s">
        <v>154</v>
      </c>
      <c r="G257" s="10">
        <v>7.7</v>
      </c>
      <c r="H257" s="66" t="s">
        <v>188</v>
      </c>
      <c r="I257" s="72">
        <f t="shared" ref="I257:R257" si="194">I228</f>
        <v>1</v>
      </c>
      <c r="J257" s="61">
        <f t="shared" si="194"/>
        <v>0</v>
      </c>
      <c r="K257" s="61">
        <f t="shared" si="194"/>
        <v>1</v>
      </c>
      <c r="L257" s="61">
        <f t="shared" si="194"/>
        <v>1</v>
      </c>
      <c r="M257" s="61">
        <f t="shared" si="194"/>
        <v>0</v>
      </c>
      <c r="N257" s="61">
        <f t="shared" si="194"/>
        <v>0</v>
      </c>
      <c r="O257" s="96">
        <f t="shared" si="194"/>
        <v>68</v>
      </c>
      <c r="P257" s="72">
        <f t="shared" si="194"/>
        <v>1</v>
      </c>
      <c r="Q257" s="75" t="str">
        <f t="shared" si="194"/>
        <v xml:space="preserve">SplitHeatPump  </v>
      </c>
      <c r="R257" s="62" t="str">
        <f t="shared" si="194"/>
        <v xml:space="preserve">SplitHeatPump  </v>
      </c>
      <c r="S257" s="72">
        <f t="shared" si="159"/>
        <v>0</v>
      </c>
      <c r="T257" s="61">
        <f t="shared" si="160"/>
        <v>1</v>
      </c>
      <c r="U257" s="61">
        <f t="shared" si="160"/>
        <v>0</v>
      </c>
      <c r="V257" s="48">
        <v>1</v>
      </c>
      <c r="W257" s="61" t="s">
        <v>0</v>
      </c>
      <c r="X257" s="62" t="str">
        <f t="shared" si="161"/>
        <v>DuctlessVRFHeatPump - Ductless variable refrigerant flow (VRF) heat pump system</v>
      </c>
      <c r="Z257" t="s">
        <v>528</v>
      </c>
    </row>
    <row r="258" spans="1:26" x14ac:dyDescent="0.25">
      <c r="C258" s="61">
        <f t="shared" ref="C258:D258" si="195">C257</f>
        <v>2022</v>
      </c>
      <c r="D258" s="6">
        <f t="shared" si="195"/>
        <v>2023</v>
      </c>
      <c r="E258" s="188" t="s">
        <v>702</v>
      </c>
      <c r="F258" s="67" t="s">
        <v>154</v>
      </c>
      <c r="G258" s="200">
        <v>8.1999999999999993</v>
      </c>
      <c r="H258" s="66" t="s">
        <v>188</v>
      </c>
      <c r="I258" s="72">
        <f t="shared" ref="I258:R258" si="196">I229</f>
        <v>1</v>
      </c>
      <c r="J258" s="61">
        <f t="shared" si="196"/>
        <v>1</v>
      </c>
      <c r="K258" s="61">
        <f t="shared" si="196"/>
        <v>1</v>
      </c>
      <c r="L258" s="61">
        <f t="shared" si="196"/>
        <v>1</v>
      </c>
      <c r="M258" s="61">
        <f t="shared" si="196"/>
        <v>0</v>
      </c>
      <c r="N258" s="105">
        <f t="shared" si="196"/>
        <v>0</v>
      </c>
      <c r="O258" s="72">
        <f t="shared" si="196"/>
        <v>68</v>
      </c>
      <c r="P258" s="72">
        <f t="shared" si="196"/>
        <v>1</v>
      </c>
      <c r="Q258" s="75" t="str">
        <f t="shared" si="196"/>
        <v xml:space="preserve">SplitHeatPump  </v>
      </c>
      <c r="R258" s="62" t="str">
        <f t="shared" si="196"/>
        <v xml:space="preserve">SplitHeatPump  </v>
      </c>
      <c r="S258" s="92">
        <f t="shared" ref="S258:S260" si="197">IF(AND(ISNUMBER(F258), F258&gt;0), 1, 0)</f>
        <v>0</v>
      </c>
      <c r="T258" s="6">
        <f t="shared" ref="T258:T260" si="198">IF(AND(ISNUMBER(G258), G258&gt;0), 1, 0)</f>
        <v>1</v>
      </c>
      <c r="U258" s="6">
        <f t="shared" ref="U258:U260" si="199">IF(AND(ISNUMBER(H258), H258&gt;0), 1, 0)</f>
        <v>0</v>
      </c>
      <c r="V258" s="48">
        <v>0</v>
      </c>
      <c r="W258" s="61" t="s">
        <v>0</v>
      </c>
      <c r="X258" s="62" t="str">
        <f t="shared" si="161"/>
        <v>DuctedMiniSplitHeatPump - Ducted mini-split heat pump</v>
      </c>
    </row>
    <row r="259" spans="1:26" x14ac:dyDescent="0.25">
      <c r="C259" s="61">
        <f t="shared" ref="C259:D259" si="200">C258</f>
        <v>2022</v>
      </c>
      <c r="D259" s="6">
        <f t="shared" si="200"/>
        <v>2023</v>
      </c>
      <c r="E259" s="188" t="s">
        <v>703</v>
      </c>
      <c r="F259" s="67" t="s">
        <v>154</v>
      </c>
      <c r="G259" s="200">
        <v>8.1999999999999993</v>
      </c>
      <c r="H259" s="66" t="s">
        <v>188</v>
      </c>
      <c r="I259" s="72">
        <f t="shared" ref="I259:R259" si="201">I230</f>
        <v>1</v>
      </c>
      <c r="J259" s="61">
        <f t="shared" si="201"/>
        <v>1</v>
      </c>
      <c r="K259" s="61">
        <f t="shared" si="201"/>
        <v>1</v>
      </c>
      <c r="L259" s="61">
        <f t="shared" si="201"/>
        <v>1</v>
      </c>
      <c r="M259" s="61">
        <f t="shared" si="201"/>
        <v>0</v>
      </c>
      <c r="N259" s="105">
        <f t="shared" si="201"/>
        <v>0</v>
      </c>
      <c r="O259" s="72">
        <f t="shared" si="201"/>
        <v>68</v>
      </c>
      <c r="P259" s="72">
        <f t="shared" si="201"/>
        <v>1</v>
      </c>
      <c r="Q259" s="75" t="str">
        <f t="shared" si="201"/>
        <v xml:space="preserve">SplitHeatPump  </v>
      </c>
      <c r="R259" s="62" t="str">
        <f t="shared" si="201"/>
        <v xml:space="preserve">SplitHeatPump  </v>
      </c>
      <c r="S259" s="92">
        <f t="shared" si="197"/>
        <v>0</v>
      </c>
      <c r="T259" s="6">
        <f t="shared" si="198"/>
        <v>1</v>
      </c>
      <c r="U259" s="6">
        <f t="shared" si="199"/>
        <v>0</v>
      </c>
      <c r="V259" s="48">
        <v>0</v>
      </c>
      <c r="W259" s="61" t="s">
        <v>0</v>
      </c>
      <c r="X259" s="62" t="str">
        <f t="shared" si="161"/>
        <v>DuctedMultiSplitHeatPump - Ducted multi-split heat pump</v>
      </c>
    </row>
    <row r="260" spans="1:26" x14ac:dyDescent="0.25">
      <c r="C260" s="61">
        <f t="shared" ref="C260:D260" si="202">C259</f>
        <v>2022</v>
      </c>
      <c r="D260" s="6">
        <f t="shared" si="202"/>
        <v>2023</v>
      </c>
      <c r="E260" s="188" t="s">
        <v>704</v>
      </c>
      <c r="F260" s="67" t="s">
        <v>154</v>
      </c>
      <c r="G260" s="200">
        <v>8.1999999999999993</v>
      </c>
      <c r="H260" s="66" t="s">
        <v>188</v>
      </c>
      <c r="I260" s="72">
        <f t="shared" ref="I260:R260" si="203">I231</f>
        <v>1</v>
      </c>
      <c r="J260" s="61">
        <f t="shared" si="203"/>
        <v>1</v>
      </c>
      <c r="K260" s="61">
        <f t="shared" si="203"/>
        <v>1</v>
      </c>
      <c r="L260" s="61">
        <f t="shared" si="203"/>
        <v>1</v>
      </c>
      <c r="M260" s="61">
        <f t="shared" si="203"/>
        <v>0</v>
      </c>
      <c r="N260" s="105">
        <f t="shared" si="203"/>
        <v>0</v>
      </c>
      <c r="O260" s="72">
        <f t="shared" si="203"/>
        <v>68</v>
      </c>
      <c r="P260" s="72">
        <f t="shared" si="203"/>
        <v>1</v>
      </c>
      <c r="Q260" s="75" t="str">
        <f t="shared" si="203"/>
        <v xml:space="preserve">SplitHeatPump  </v>
      </c>
      <c r="R260" s="62" t="str">
        <f t="shared" si="203"/>
        <v xml:space="preserve">SplitHeatPump  </v>
      </c>
      <c r="S260" s="92">
        <f t="shared" si="197"/>
        <v>0</v>
      </c>
      <c r="T260" s="6">
        <f t="shared" si="198"/>
        <v>1</v>
      </c>
      <c r="U260" s="6">
        <f t="shared" si="199"/>
        <v>0</v>
      </c>
      <c r="V260" s="48">
        <v>0</v>
      </c>
      <c r="W260" s="61" t="s">
        <v>0</v>
      </c>
      <c r="X260" s="62" t="str">
        <f t="shared" si="161"/>
        <v>Ducted+DuctlessMultiSplitHeatPump - Ducted+ductless multi-split heat pump</v>
      </c>
    </row>
    <row r="261" spans="1:26" x14ac:dyDescent="0.25">
      <c r="C261" s="61">
        <f t="shared" ref="C261:D261" si="204">C260</f>
        <v>2022</v>
      </c>
      <c r="D261" s="6">
        <f t="shared" si="204"/>
        <v>2023</v>
      </c>
      <c r="E261" t="s">
        <v>144</v>
      </c>
      <c r="F261" s="67" t="s">
        <v>154</v>
      </c>
      <c r="G261" s="55">
        <v>8</v>
      </c>
      <c r="H261" s="66" t="s">
        <v>188</v>
      </c>
      <c r="I261" s="72">
        <f t="shared" ref="I261:R261" si="205">I232</f>
        <v>1</v>
      </c>
      <c r="J261" s="61">
        <f t="shared" si="205"/>
        <v>1</v>
      </c>
      <c r="K261" s="61">
        <f t="shared" si="205"/>
        <v>1</v>
      </c>
      <c r="L261" s="61">
        <f t="shared" si="205"/>
        <v>1</v>
      </c>
      <c r="M261" s="61">
        <f t="shared" si="205"/>
        <v>0</v>
      </c>
      <c r="N261" s="61">
        <f t="shared" si="205"/>
        <v>0</v>
      </c>
      <c r="O261" s="96">
        <f t="shared" si="205"/>
        <v>68</v>
      </c>
      <c r="P261" s="96">
        <f t="shared" si="205"/>
        <v>0</v>
      </c>
      <c r="Q261" s="75" t="str">
        <f t="shared" si="205"/>
        <v xml:space="preserve">SplitHeatPump  </v>
      </c>
      <c r="R261" s="62" t="str">
        <f t="shared" si="205"/>
        <v xml:space="preserve">SplitHeatPump  </v>
      </c>
      <c r="S261" s="92">
        <f t="shared" si="159"/>
        <v>0</v>
      </c>
      <c r="T261" s="6">
        <f t="shared" si="160"/>
        <v>1</v>
      </c>
      <c r="U261" s="6">
        <f t="shared" si="160"/>
        <v>0</v>
      </c>
      <c r="V261" s="48">
        <v>1</v>
      </c>
      <c r="W261" s="61" t="s">
        <v>0</v>
      </c>
      <c r="X261" s="62" t="str">
        <f t="shared" si="161"/>
        <v xml:space="preserve">PkgHeatPump - Heating side of central packaged heat pump          </v>
      </c>
    </row>
    <row r="262" spans="1:26" x14ac:dyDescent="0.25">
      <c r="C262" s="61">
        <f t="shared" ref="C262:D262" si="206">C261</f>
        <v>2022</v>
      </c>
      <c r="D262" s="6">
        <f t="shared" si="206"/>
        <v>2023</v>
      </c>
      <c r="E262" t="s">
        <v>145</v>
      </c>
      <c r="F262" s="67" t="s">
        <v>154</v>
      </c>
      <c r="G262" s="11">
        <v>0</v>
      </c>
      <c r="H262" s="66" t="s">
        <v>188</v>
      </c>
      <c r="I262" s="72">
        <f t="shared" ref="I262:R262" si="207">I233</f>
        <v>0</v>
      </c>
      <c r="J262" s="61">
        <f t="shared" si="207"/>
        <v>1</v>
      </c>
      <c r="K262" s="61">
        <f t="shared" si="207"/>
        <v>1</v>
      </c>
      <c r="L262" s="61">
        <f t="shared" si="207"/>
        <v>1</v>
      </c>
      <c r="M262" s="61">
        <f t="shared" si="207"/>
        <v>0</v>
      </c>
      <c r="N262" s="61">
        <f t="shared" si="207"/>
        <v>0</v>
      </c>
      <c r="O262" s="96">
        <f t="shared" si="207"/>
        <v>68</v>
      </c>
      <c r="P262" s="96">
        <f t="shared" si="207"/>
        <v>0</v>
      </c>
      <c r="Q262" s="75" t="str">
        <f t="shared" si="207"/>
        <v xml:space="preserve">SplitHeatPump  </v>
      </c>
      <c r="R262" s="62" t="str">
        <f t="shared" si="207"/>
        <v xml:space="preserve">SplitHeatPump  </v>
      </c>
      <c r="S262" s="92">
        <f t="shared" si="159"/>
        <v>0</v>
      </c>
      <c r="T262" s="6">
        <f t="shared" si="160"/>
        <v>0</v>
      </c>
      <c r="U262" s="6">
        <f t="shared" si="160"/>
        <v>0</v>
      </c>
      <c r="V262" s="48">
        <v>1</v>
      </c>
      <c r="W262" s="61" t="s">
        <v>0</v>
      </c>
      <c r="X262" s="62" t="str">
        <f t="shared" si="161"/>
        <v>LrgPkgHeatPump - Heating side of large (&gt;= 65 kBtuh) packaged unit</v>
      </c>
    </row>
    <row r="263" spans="1:26" x14ac:dyDescent="0.25">
      <c r="C263" s="61">
        <f t="shared" ref="C263:D263" si="208">C262</f>
        <v>2022</v>
      </c>
      <c r="D263" s="6">
        <f t="shared" si="208"/>
        <v>2023</v>
      </c>
      <c r="E263" t="s">
        <v>146</v>
      </c>
      <c r="F263" s="67" t="s">
        <v>154</v>
      </c>
      <c r="G263" s="66" t="s">
        <v>155</v>
      </c>
      <c r="H263" s="66" t="s">
        <v>188</v>
      </c>
      <c r="I263" s="72">
        <f t="shared" ref="I263:R263" si="209">I234</f>
        <v>1</v>
      </c>
      <c r="J263" s="61">
        <f t="shared" si="209"/>
        <v>0</v>
      </c>
      <c r="K263" s="61">
        <f t="shared" si="209"/>
        <v>1</v>
      </c>
      <c r="L263" s="61">
        <f t="shared" si="209"/>
        <v>1</v>
      </c>
      <c r="M263" s="61">
        <f t="shared" si="209"/>
        <v>0</v>
      </c>
      <c r="N263" s="61">
        <f t="shared" si="209"/>
        <v>0</v>
      </c>
      <c r="O263" s="96">
        <f t="shared" si="209"/>
        <v>68</v>
      </c>
      <c r="P263" s="96">
        <f t="shared" si="209"/>
        <v>1</v>
      </c>
      <c r="Q263" s="75" t="str">
        <f t="shared" si="209"/>
        <v xml:space="preserve">SplitHeatPump  </v>
      </c>
      <c r="R263" s="62" t="str">
        <f t="shared" si="209"/>
        <v xml:space="preserve">SplitHeatPump  </v>
      </c>
      <c r="S263" s="92">
        <f t="shared" si="159"/>
        <v>0</v>
      </c>
      <c r="T263" s="6">
        <f t="shared" si="160"/>
        <v>0</v>
      </c>
      <c r="U263" s="6">
        <f t="shared" si="160"/>
        <v>0</v>
      </c>
      <c r="V263" s="48">
        <v>0</v>
      </c>
      <c r="W263" s="61" t="s">
        <v>0</v>
      </c>
      <c r="X263" s="62" t="str">
        <f t="shared" si="161"/>
        <v xml:space="preserve">RoomHeatPump - Heating side of non-central room A/C system        </v>
      </c>
    </row>
    <row r="264" spans="1:26" x14ac:dyDescent="0.25">
      <c r="C264" s="61">
        <f t="shared" ref="C264:D264" si="210">C263</f>
        <v>2022</v>
      </c>
      <c r="D264" s="6">
        <f t="shared" si="210"/>
        <v>2023</v>
      </c>
      <c r="E264" t="s">
        <v>147</v>
      </c>
      <c r="F264" s="67" t="s">
        <v>154</v>
      </c>
      <c r="G264" s="10">
        <v>8.1999999999999993</v>
      </c>
      <c r="H264" s="66" t="s">
        <v>188</v>
      </c>
      <c r="I264" s="72">
        <f t="shared" ref="I264:R264" si="211">I235</f>
        <v>1</v>
      </c>
      <c r="J264" s="61">
        <f t="shared" si="211"/>
        <v>-1</v>
      </c>
      <c r="K264" s="61">
        <f t="shared" si="211"/>
        <v>0</v>
      </c>
      <c r="L264" s="61">
        <f t="shared" si="211"/>
        <v>1</v>
      </c>
      <c r="M264" s="61">
        <f t="shared" si="211"/>
        <v>0</v>
      </c>
      <c r="N264" s="61">
        <f t="shared" si="211"/>
        <v>0</v>
      </c>
      <c r="O264" s="96">
        <f t="shared" si="211"/>
        <v>-1</v>
      </c>
      <c r="P264" s="96">
        <f t="shared" si="211"/>
        <v>0</v>
      </c>
      <c r="Q264" s="75" t="str">
        <f t="shared" si="211"/>
        <v xml:space="preserve">SplitHeatPump  </v>
      </c>
      <c r="R264" s="62" t="str">
        <f t="shared" si="211"/>
        <v xml:space="preserve">SplitHeatPump  </v>
      </c>
      <c r="S264" s="92">
        <f t="shared" si="159"/>
        <v>0</v>
      </c>
      <c r="T264" s="6">
        <f t="shared" si="160"/>
        <v>1</v>
      </c>
      <c r="U264" s="6">
        <f t="shared" si="160"/>
        <v>0</v>
      </c>
      <c r="V264" s="48">
        <v>0</v>
      </c>
      <c r="W264" s="61" t="s">
        <v>0</v>
      </c>
      <c r="X264" s="62" t="str">
        <f t="shared" si="161"/>
        <v xml:space="preserve">Electric - All electric heating systems other than heat pump      </v>
      </c>
    </row>
    <row r="265" spans="1:26" x14ac:dyDescent="0.25">
      <c r="C265" s="61">
        <f t="shared" ref="C265:D265" si="212">C264</f>
        <v>2022</v>
      </c>
      <c r="D265" s="6">
        <f t="shared" si="212"/>
        <v>2023</v>
      </c>
      <c r="E265" t="s">
        <v>148</v>
      </c>
      <c r="F265" s="67" t="s">
        <v>154</v>
      </c>
      <c r="G265" s="66" t="s">
        <v>155</v>
      </c>
      <c r="H265" s="66" t="s">
        <v>188</v>
      </c>
      <c r="I265" s="72">
        <f t="shared" ref="I265:R265" si="213">I236</f>
        <v>1</v>
      </c>
      <c r="J265" s="61">
        <f t="shared" si="213"/>
        <v>-1</v>
      </c>
      <c r="K265" s="61">
        <f t="shared" si="213"/>
        <v>0</v>
      </c>
      <c r="L265" s="61">
        <f t="shared" si="213"/>
        <v>0</v>
      </c>
      <c r="M265" s="61">
        <f t="shared" si="213"/>
        <v>1</v>
      </c>
      <c r="N265" s="61">
        <f t="shared" si="213"/>
        <v>0</v>
      </c>
      <c r="O265" s="96">
        <f t="shared" si="213"/>
        <v>-1</v>
      </c>
      <c r="P265" s="96">
        <f t="shared" si="213"/>
        <v>0</v>
      </c>
      <c r="Q265" s="75" t="str">
        <f t="shared" si="213"/>
        <v xml:space="preserve">CntrlFurnace   </v>
      </c>
      <c r="R265" s="62" t="str">
        <f t="shared" si="213"/>
        <v xml:space="preserve">CntrlFurnace   </v>
      </c>
      <c r="S265" s="92">
        <f t="shared" si="159"/>
        <v>0</v>
      </c>
      <c r="T265" s="6">
        <f t="shared" si="160"/>
        <v>0</v>
      </c>
      <c r="U265" s="6">
        <f t="shared" si="160"/>
        <v>0</v>
      </c>
      <c r="V265" s="48">
        <v>1</v>
      </c>
      <c r="W265" s="61" t="s">
        <v>0</v>
      </c>
      <c r="X265" s="62" t="str">
        <f t="shared" si="161"/>
        <v xml:space="preserve">CombHydro - Water heating system can be storage gas/elec/ht pump  </v>
      </c>
    </row>
    <row r="266" spans="1:26" x14ac:dyDescent="0.25">
      <c r="C266" s="61">
        <f t="shared" ref="C266:D266" si="214">C265</f>
        <v>2022</v>
      </c>
      <c r="D266" s="6">
        <f t="shared" si="214"/>
        <v>2023</v>
      </c>
      <c r="E266" t="s">
        <v>514</v>
      </c>
      <c r="F266" s="67" t="s">
        <v>154</v>
      </c>
      <c r="G266" s="66" t="s">
        <v>155</v>
      </c>
      <c r="H266" s="66" t="s">
        <v>188</v>
      </c>
      <c r="I266" s="72">
        <f t="shared" ref="I266:R266" si="215">I237</f>
        <v>1</v>
      </c>
      <c r="J266" s="61">
        <f t="shared" si="215"/>
        <v>-1</v>
      </c>
      <c r="K266" s="61">
        <f t="shared" si="215"/>
        <v>0</v>
      </c>
      <c r="L266" s="61">
        <f t="shared" si="215"/>
        <v>1</v>
      </c>
      <c r="M266" s="61">
        <f t="shared" si="215"/>
        <v>0</v>
      </c>
      <c r="N266" s="61">
        <f t="shared" si="215"/>
        <v>0</v>
      </c>
      <c r="O266" s="96">
        <f t="shared" si="215"/>
        <v>-1</v>
      </c>
      <c r="P266" s="96">
        <f t="shared" si="215"/>
        <v>0</v>
      </c>
      <c r="Q266" s="75" t="str">
        <f t="shared" si="215"/>
        <v xml:space="preserve">SplitHeatPump  </v>
      </c>
      <c r="R266" s="62" t="str">
        <f t="shared" si="215"/>
        <v xml:space="preserve">SplitHeatPump  </v>
      </c>
      <c r="S266" s="92">
        <f t="shared" si="159"/>
        <v>0</v>
      </c>
      <c r="T266" s="6">
        <f t="shared" si="160"/>
        <v>0</v>
      </c>
      <c r="U266" s="6">
        <f t="shared" si="160"/>
        <v>0</v>
      </c>
      <c r="V266" s="48">
        <v>1</v>
      </c>
      <c r="W266" s="61" t="s">
        <v>0</v>
      </c>
      <c r="X266" s="62" t="str">
        <f t="shared" si="161"/>
        <v xml:space="preserve">CombHydro - Water heating system can be storage gas/elec/ht pump  </v>
      </c>
    </row>
    <row r="267" spans="1:26" x14ac:dyDescent="0.25">
      <c r="C267" s="61">
        <f t="shared" ref="C267:D267" si="216">C266</f>
        <v>2022</v>
      </c>
      <c r="D267" s="6">
        <f t="shared" si="216"/>
        <v>2023</v>
      </c>
      <c r="E267" t="s">
        <v>367</v>
      </c>
      <c r="F267" s="67" t="s">
        <v>154</v>
      </c>
      <c r="G267" s="66" t="s">
        <v>155</v>
      </c>
      <c r="H267" s="66" t="s">
        <v>188</v>
      </c>
      <c r="I267" s="72">
        <f t="shared" ref="I267:R267" si="217">I238</f>
        <v>1</v>
      </c>
      <c r="J267" s="61">
        <f t="shared" si="217"/>
        <v>-1</v>
      </c>
      <c r="K267" s="61">
        <f t="shared" si="217"/>
        <v>1</v>
      </c>
      <c r="L267" s="61">
        <f t="shared" si="217"/>
        <v>1</v>
      </c>
      <c r="M267" s="61">
        <f t="shared" si="217"/>
        <v>0</v>
      </c>
      <c r="N267" s="61">
        <f t="shared" si="217"/>
        <v>1</v>
      </c>
      <c r="O267" s="96">
        <f t="shared" si="217"/>
        <v>68</v>
      </c>
      <c r="P267" s="96">
        <f t="shared" si="217"/>
        <v>0</v>
      </c>
      <c r="Q267" s="75" t="str">
        <f t="shared" si="217"/>
        <v xml:space="preserve">SplitHeatPump  </v>
      </c>
      <c r="R267" s="62" t="str">
        <f t="shared" si="217"/>
        <v xml:space="preserve">SplitHeatPump  </v>
      </c>
      <c r="S267" s="92">
        <f t="shared" si="159"/>
        <v>0</v>
      </c>
      <c r="T267" s="6">
        <f t="shared" si="160"/>
        <v>0</v>
      </c>
      <c r="U267" s="6">
        <f t="shared" si="160"/>
        <v>0</v>
      </c>
      <c r="V267" s="48">
        <v>1</v>
      </c>
      <c r="W267" s="61" t="s">
        <v>0</v>
      </c>
      <c r="X267" s="62" t="str">
        <f t="shared" si="161"/>
        <v>AirToWaterHeatPump - Air to water heat pump (able to heat DHW)</v>
      </c>
    </row>
    <row r="268" spans="1:26" x14ac:dyDescent="0.25">
      <c r="C268" s="61">
        <f t="shared" ref="C268:D268" si="218">C267</f>
        <v>2022</v>
      </c>
      <c r="D268" s="6">
        <f t="shared" si="218"/>
        <v>2023</v>
      </c>
      <c r="E268" t="s">
        <v>366</v>
      </c>
      <c r="F268" s="67" t="s">
        <v>154</v>
      </c>
      <c r="G268" s="10">
        <v>8.1999999999999993</v>
      </c>
      <c r="H268" s="66" t="s">
        <v>188</v>
      </c>
      <c r="I268" s="72">
        <f t="shared" ref="I268:R268" si="219">I239</f>
        <v>1</v>
      </c>
      <c r="J268" s="61">
        <f t="shared" si="219"/>
        <v>-1</v>
      </c>
      <c r="K268" s="61">
        <f t="shared" si="219"/>
        <v>1</v>
      </c>
      <c r="L268" s="61">
        <f t="shared" si="219"/>
        <v>1</v>
      </c>
      <c r="M268" s="61">
        <f t="shared" si="219"/>
        <v>0</v>
      </c>
      <c r="N268" s="61">
        <f t="shared" si="219"/>
        <v>1</v>
      </c>
      <c r="O268" s="96">
        <f t="shared" si="219"/>
        <v>68</v>
      </c>
      <c r="P268" s="96">
        <f t="shared" si="219"/>
        <v>1</v>
      </c>
      <c r="Q268" s="75" t="str">
        <f t="shared" si="219"/>
        <v xml:space="preserve">SplitHeatPump  </v>
      </c>
      <c r="R268" s="62" t="str">
        <f t="shared" si="219"/>
        <v xml:space="preserve">SplitHeatPump  </v>
      </c>
      <c r="S268" s="92">
        <f t="shared" si="159"/>
        <v>0</v>
      </c>
      <c r="T268" s="6">
        <f t="shared" si="160"/>
        <v>1</v>
      </c>
      <c r="U268" s="6">
        <f t="shared" si="160"/>
        <v>0</v>
      </c>
      <c r="V268" s="48">
        <v>1</v>
      </c>
      <c r="W268" s="61" t="s">
        <v>0</v>
      </c>
      <c r="X268" s="62" t="str">
        <f t="shared" si="161"/>
        <v>GroundSourceHeatPump - Ground source heat pump (able to heat DHW)</v>
      </c>
    </row>
    <row r="269" spans="1:26" x14ac:dyDescent="0.25">
      <c r="C269" s="61">
        <f t="shared" ref="C269:D270" si="220">C268</f>
        <v>2022</v>
      </c>
      <c r="D269" s="6">
        <f t="shared" si="220"/>
        <v>2023</v>
      </c>
      <c r="E269" t="s">
        <v>553</v>
      </c>
      <c r="F269" s="67" t="s">
        <v>154</v>
      </c>
      <c r="G269" s="10">
        <v>8.1999999999999993</v>
      </c>
      <c r="H269" s="66" t="s">
        <v>188</v>
      </c>
      <c r="I269" s="72">
        <f t="shared" ref="I269:R270" si="221">I240</f>
        <v>1</v>
      </c>
      <c r="J269" s="61">
        <f t="shared" si="221"/>
        <v>-1</v>
      </c>
      <c r="K269" s="61">
        <f t="shared" si="221"/>
        <v>1</v>
      </c>
      <c r="L269" s="61">
        <f t="shared" si="221"/>
        <v>1</v>
      </c>
      <c r="M269" s="61">
        <f t="shared" si="221"/>
        <v>0</v>
      </c>
      <c r="N269" s="61">
        <f t="shared" si="221"/>
        <v>0</v>
      </c>
      <c r="O269" s="96">
        <f t="shared" si="221"/>
        <v>68</v>
      </c>
      <c r="P269" s="96">
        <f t="shared" si="221"/>
        <v>0</v>
      </c>
      <c r="Q269" s="75" t="str">
        <f t="shared" si="221"/>
        <v xml:space="preserve">SplitHeatPump  </v>
      </c>
      <c r="R269" s="62" t="str">
        <f t="shared" si="221"/>
        <v xml:space="preserve">SplitHeatPump  </v>
      </c>
      <c r="S269" s="92">
        <f t="shared" si="159"/>
        <v>0</v>
      </c>
      <c r="T269" s="6">
        <f t="shared" si="160"/>
        <v>1</v>
      </c>
      <c r="U269" s="6">
        <f t="shared" si="160"/>
        <v>0</v>
      </c>
      <c r="V269" s="48">
        <v>1</v>
      </c>
      <c r="W269" s="61" t="s">
        <v>0</v>
      </c>
      <c r="X269" s="62" t="str">
        <f t="shared" si="161"/>
        <v>VCHP - Variable Capacity Heat Pump</v>
      </c>
      <c r="Z269" t="s">
        <v>555</v>
      </c>
    </row>
    <row r="270" spans="1:26" x14ac:dyDescent="0.25">
      <c r="C270" s="61">
        <f t="shared" si="220"/>
        <v>2022</v>
      </c>
      <c r="D270" s="6">
        <f t="shared" si="220"/>
        <v>2023</v>
      </c>
      <c r="E270" t="s">
        <v>745</v>
      </c>
      <c r="F270" s="67" t="s">
        <v>154</v>
      </c>
      <c r="G270" s="10">
        <v>9</v>
      </c>
      <c r="H270" s="10">
        <v>2.98</v>
      </c>
      <c r="I270" s="72">
        <f t="shared" si="221"/>
        <v>1</v>
      </c>
      <c r="J270" s="61">
        <f t="shared" si="221"/>
        <v>-1</v>
      </c>
      <c r="K270" s="61">
        <f t="shared" si="221"/>
        <v>1</v>
      </c>
      <c r="L270" s="61">
        <f t="shared" si="221"/>
        <v>1</v>
      </c>
      <c r="M270" s="61">
        <f t="shared" si="221"/>
        <v>0</v>
      </c>
      <c r="N270" s="61">
        <f t="shared" si="221"/>
        <v>0</v>
      </c>
      <c r="O270" s="96">
        <f t="shared" si="221"/>
        <v>68</v>
      </c>
      <c r="P270" s="96">
        <f t="shared" si="221"/>
        <v>0</v>
      </c>
      <c r="Q270" s="75" t="str">
        <f t="shared" si="221"/>
        <v xml:space="preserve">SplitHeatPump  </v>
      </c>
      <c r="R270" s="62" t="str">
        <f t="shared" si="221"/>
        <v xml:space="preserve">SplitHeatPump  </v>
      </c>
      <c r="S270" s="92">
        <f t="shared" ref="S270" si="222">IF(AND(ISNUMBER(F270), F270&gt;0), 1, 0)</f>
        <v>0</v>
      </c>
      <c r="T270" s="6">
        <f t="shared" ref="T270" si="223">IF(AND(ISNUMBER(G270), G270&gt;0), 1, 0)</f>
        <v>1</v>
      </c>
      <c r="U270" s="6">
        <f t="shared" ref="U270" si="224">IF(AND(ISNUMBER(H270), H270&gt;0), 1, 0)</f>
        <v>1</v>
      </c>
      <c r="V270" s="48">
        <v>1</v>
      </c>
      <c r="W270" s="61" t="s">
        <v>0</v>
      </c>
      <c r="X270" s="62" t="str">
        <f t="shared" si="161"/>
        <v>VCHP2 - Variable Capacity Heat Pump</v>
      </c>
      <c r="Z270" t="s">
        <v>555</v>
      </c>
    </row>
    <row r="271" spans="1:26" x14ac:dyDescent="0.25">
      <c r="A271" s="184" t="s">
        <v>680</v>
      </c>
      <c r="B271" s="103"/>
      <c r="C271" s="153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6"/>
    </row>
    <row r="272" spans="1:26" x14ac:dyDescent="0.25">
      <c r="C272" s="185" t="s">
        <v>353</v>
      </c>
      <c r="D272" s="185" t="s">
        <v>353</v>
      </c>
      <c r="E272" s="119" t="s">
        <v>681</v>
      </c>
      <c r="F272" s="67" t="s">
        <v>154</v>
      </c>
      <c r="G272" s="66" t="s">
        <v>155</v>
      </c>
      <c r="H272" s="66" t="s">
        <v>188</v>
      </c>
      <c r="I272" s="72">
        <v>0</v>
      </c>
      <c r="J272" s="61">
        <v>0</v>
      </c>
      <c r="K272" s="61">
        <v>0</v>
      </c>
      <c r="L272" s="61">
        <v>0</v>
      </c>
      <c r="M272" s="61">
        <v>0</v>
      </c>
      <c r="N272" s="61">
        <v>0</v>
      </c>
      <c r="O272" s="96">
        <v>-1</v>
      </c>
      <c r="P272" s="96">
        <v>0</v>
      </c>
      <c r="Q272" s="75" t="s">
        <v>227</v>
      </c>
      <c r="R272" s="62" t="s">
        <v>227</v>
      </c>
      <c r="S272" s="92">
        <f t="shared" ref="S272" si="225">IF(AND(ISNUMBER(F272), F272&gt;0), 1, 0)</f>
        <v>0</v>
      </c>
      <c r="T272" s="6">
        <f t="shared" ref="T272:U272" si="226">IF(AND(ISNUMBER(G272), G272&gt;0), 1, 0)</f>
        <v>0</v>
      </c>
      <c r="U272" s="6">
        <f t="shared" si="226"/>
        <v>0</v>
      </c>
      <c r="V272" s="61">
        <v>-1</v>
      </c>
      <c r="W272" s="61" t="s">
        <v>0</v>
      </c>
      <c r="X272" s="62" t="s">
        <v>682</v>
      </c>
    </row>
    <row r="273" spans="2:22" x14ac:dyDescent="0.25">
      <c r="C273" s="153"/>
      <c r="D273" s="180" t="s">
        <v>154</v>
      </c>
      <c r="E273" s="181" t="s">
        <v>156</v>
      </c>
      <c r="F273" s="181"/>
      <c r="G273" s="181"/>
      <c r="H273" s="181"/>
      <c r="I273" s="181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7"/>
    </row>
    <row r="274" spans="2:22" x14ac:dyDescent="0.25">
      <c r="D274" s="66" t="s">
        <v>155</v>
      </c>
      <c r="E274" s="65" t="s">
        <v>157</v>
      </c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</row>
    <row r="275" spans="2:22" x14ac:dyDescent="0.25">
      <c r="D275" s="66" t="s">
        <v>188</v>
      </c>
      <c r="E275" s="65" t="s">
        <v>687</v>
      </c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</row>
    <row r="276" spans="2:22" x14ac:dyDescent="0.25">
      <c r="B276" s="24" t="s">
        <v>50</v>
      </c>
      <c r="C276" s="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33"/>
  <sheetViews>
    <sheetView topLeftCell="C63" zoomScaleNormal="100" workbookViewId="0">
      <pane xSplit="3" ySplit="1" topLeftCell="F304" activePane="bottomRight" state="frozen"/>
      <selection activeCell="C63" sqref="C63"/>
      <selection pane="topRight" activeCell="F63" sqref="F63"/>
      <selection pane="bottomLeft" activeCell="C64" sqref="C64"/>
      <selection pane="bottomRight" activeCell="L211" sqref="L211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.42578125" customWidth="1"/>
    <col min="9" max="9" width="10.28515625" customWidth="1"/>
    <col min="14" max="14" width="14.140625" customWidth="1"/>
    <col min="15" max="15" width="10.140625" bestFit="1" customWidth="1"/>
    <col min="16" max="16" width="15.140625" customWidth="1"/>
    <col min="17" max="17" width="9.5703125" customWidth="1"/>
    <col min="18" max="18" width="8.42578125" customWidth="1"/>
    <col min="19" max="19" width="10.42578125" customWidth="1"/>
    <col min="20" max="20" width="15" bestFit="1" customWidth="1"/>
    <col min="21" max="21" width="3.140625" customWidth="1"/>
    <col min="22" max="22" width="45.5703125" customWidth="1"/>
    <col min="23" max="23" width="22.8554687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114</v>
      </c>
    </row>
    <row r="3" spans="1:6" x14ac:dyDescent="0.25">
      <c r="A3" t="s">
        <v>0</v>
      </c>
      <c r="B3" t="s">
        <v>3</v>
      </c>
      <c r="E3" t="s">
        <v>743</v>
      </c>
    </row>
    <row r="4" spans="1:6" x14ac:dyDescent="0.25">
      <c r="A4" t="s">
        <v>0</v>
      </c>
    </row>
    <row r="5" spans="1:6" x14ac:dyDescent="0.25">
      <c r="A5" t="s">
        <v>0</v>
      </c>
      <c r="B5" t="s">
        <v>24</v>
      </c>
    </row>
    <row r="6" spans="1:6" x14ac:dyDescent="0.25">
      <c r="A6" t="s">
        <v>0</v>
      </c>
      <c r="D6" s="10">
        <v>1</v>
      </c>
      <c r="E6" s="54" t="s">
        <v>25</v>
      </c>
      <c r="F6" s="54"/>
    </row>
    <row r="7" spans="1:6" x14ac:dyDescent="0.25">
      <c r="A7" t="s">
        <v>0</v>
      </c>
      <c r="E7" s="54"/>
      <c r="F7" s="54" t="s">
        <v>26</v>
      </c>
    </row>
    <row r="8" spans="1:6" x14ac:dyDescent="0.25">
      <c r="A8" t="s">
        <v>0</v>
      </c>
      <c r="E8" s="54"/>
      <c r="F8" s="54" t="s">
        <v>27</v>
      </c>
    </row>
    <row r="9" spans="1:6" x14ac:dyDescent="0.25">
      <c r="A9" t="s">
        <v>0</v>
      </c>
      <c r="E9" s="54"/>
      <c r="F9" s="54" t="s">
        <v>28</v>
      </c>
    </row>
    <row r="10" spans="1:6" x14ac:dyDescent="0.25">
      <c r="A10" t="s">
        <v>0</v>
      </c>
      <c r="D10" s="14">
        <v>2</v>
      </c>
      <c r="E10" s="24" t="s">
        <v>168</v>
      </c>
    </row>
    <row r="11" spans="1:6" x14ac:dyDescent="0.25">
      <c r="A11" t="s">
        <v>0</v>
      </c>
    </row>
    <row r="12" spans="1:6" x14ac:dyDescent="0.25">
      <c r="A12" t="s">
        <v>0</v>
      </c>
    </row>
    <row r="13" spans="1:6" x14ac:dyDescent="0.25">
      <c r="A13" t="s">
        <v>0</v>
      </c>
      <c r="B13" t="s">
        <v>29</v>
      </c>
    </row>
    <row r="14" spans="1:6" x14ac:dyDescent="0.25">
      <c r="A14" t="s">
        <v>0</v>
      </c>
      <c r="D14" s="11">
        <v>0</v>
      </c>
      <c r="E14" t="s">
        <v>30</v>
      </c>
    </row>
    <row r="15" spans="1:6" x14ac:dyDescent="0.25">
      <c r="A15" t="s">
        <v>0</v>
      </c>
    </row>
    <row r="16" spans="1:6" x14ac:dyDescent="0.25">
      <c r="A16" t="s">
        <v>0</v>
      </c>
      <c r="B16" t="s">
        <v>4</v>
      </c>
      <c r="E16" t="s">
        <v>97</v>
      </c>
    </row>
    <row r="17" spans="1:24" x14ac:dyDescent="0.25">
      <c r="A17" t="s">
        <v>0</v>
      </c>
      <c r="E17" t="s">
        <v>153</v>
      </c>
    </row>
    <row r="18" spans="1:24" x14ac:dyDescent="0.25">
      <c r="A18" t="s">
        <v>0</v>
      </c>
      <c r="E18" t="s">
        <v>172</v>
      </c>
    </row>
    <row r="19" spans="1:24" x14ac:dyDescent="0.25">
      <c r="A19" t="s">
        <v>0</v>
      </c>
      <c r="E19" t="s">
        <v>230</v>
      </c>
    </row>
    <row r="20" spans="1:24" x14ac:dyDescent="0.25">
      <c r="A20" t="s">
        <v>0</v>
      </c>
      <c r="E20" t="s">
        <v>235</v>
      </c>
      <c r="X20" t="s">
        <v>136</v>
      </c>
    </row>
    <row r="21" spans="1:24" x14ac:dyDescent="0.25">
      <c r="A21" t="s">
        <v>0</v>
      </c>
      <c r="E21" t="s">
        <v>241</v>
      </c>
      <c r="X21" t="s">
        <v>234</v>
      </c>
    </row>
    <row r="22" spans="1:24" x14ac:dyDescent="0.25">
      <c r="A22" t="s">
        <v>0</v>
      </c>
      <c r="E22" t="s">
        <v>247</v>
      </c>
    </row>
    <row r="23" spans="1:24" x14ac:dyDescent="0.25">
      <c r="A23" t="s">
        <v>0</v>
      </c>
      <c r="E23" t="s">
        <v>249</v>
      </c>
    </row>
    <row r="24" spans="1:24" x14ac:dyDescent="0.25">
      <c r="A24" t="s">
        <v>0</v>
      </c>
      <c r="E24" t="s">
        <v>371</v>
      </c>
    </row>
    <row r="25" spans="1:24" x14ac:dyDescent="0.25">
      <c r="A25" t="s">
        <v>0</v>
      </c>
      <c r="E25" t="s">
        <v>382</v>
      </c>
    </row>
    <row r="26" spans="1:24" x14ac:dyDescent="0.25">
      <c r="A26" t="s">
        <v>0</v>
      </c>
      <c r="E26" t="s">
        <v>436</v>
      </c>
    </row>
    <row r="27" spans="1:24" x14ac:dyDescent="0.25">
      <c r="A27" t="s">
        <v>0</v>
      </c>
      <c r="E27" t="s">
        <v>518</v>
      </c>
    </row>
    <row r="28" spans="1:24" x14ac:dyDescent="0.25">
      <c r="A28" t="s">
        <v>0</v>
      </c>
      <c r="E28" t="s">
        <v>552</v>
      </c>
    </row>
    <row r="29" spans="1:24" x14ac:dyDescent="0.25">
      <c r="A29" t="s">
        <v>0</v>
      </c>
      <c r="E29" t="s">
        <v>556</v>
      </c>
    </row>
    <row r="30" spans="1:24" x14ac:dyDescent="0.25">
      <c r="A30" t="s">
        <v>0</v>
      </c>
      <c r="E30" t="s">
        <v>645</v>
      </c>
    </row>
    <row r="31" spans="1:24" x14ac:dyDescent="0.25">
      <c r="A31" t="s">
        <v>0</v>
      </c>
      <c r="E31" t="s">
        <v>686</v>
      </c>
    </row>
    <row r="32" spans="1:24" x14ac:dyDescent="0.25">
      <c r="A32" t="s">
        <v>0</v>
      </c>
      <c r="E32" t="s">
        <v>712</v>
      </c>
    </row>
    <row r="33" spans="1:8" x14ac:dyDescent="0.25">
      <c r="A33" t="s">
        <v>0</v>
      </c>
      <c r="E33" t="s">
        <v>725</v>
      </c>
    </row>
    <row r="34" spans="1:8" x14ac:dyDescent="0.25">
      <c r="A34" t="s">
        <v>0</v>
      </c>
      <c r="E34" t="s">
        <v>732</v>
      </c>
    </row>
    <row r="35" spans="1:8" x14ac:dyDescent="0.25">
      <c r="A35" t="s">
        <v>0</v>
      </c>
      <c r="E35" t="s">
        <v>747</v>
      </c>
    </row>
    <row r="36" spans="1:8" x14ac:dyDescent="0.25">
      <c r="A36" t="s">
        <v>0</v>
      </c>
    </row>
    <row r="37" spans="1:8" x14ac:dyDescent="0.25">
      <c r="A37" t="s">
        <v>0</v>
      </c>
      <c r="B37" t="s">
        <v>6</v>
      </c>
    </row>
    <row r="38" spans="1:8" x14ac:dyDescent="0.25">
      <c r="A38" t="s">
        <v>0</v>
      </c>
      <c r="D38" s="1">
        <v>1</v>
      </c>
      <c r="E38" t="s">
        <v>437</v>
      </c>
    </row>
    <row r="39" spans="1:8" x14ac:dyDescent="0.25">
      <c r="A39" t="s">
        <v>0</v>
      </c>
      <c r="D39" s="1">
        <v>2</v>
      </c>
      <c r="E39" t="s">
        <v>162</v>
      </c>
      <c r="G39" s="1">
        <v>2014</v>
      </c>
      <c r="H39" t="s">
        <v>163</v>
      </c>
    </row>
    <row r="40" spans="1:8" x14ac:dyDescent="0.25">
      <c r="A40" t="s">
        <v>0</v>
      </c>
      <c r="D40" s="1"/>
      <c r="G40" s="1">
        <v>2015</v>
      </c>
      <c r="H40" t="s">
        <v>164</v>
      </c>
    </row>
    <row r="41" spans="1:8" x14ac:dyDescent="0.25">
      <c r="A41" t="s">
        <v>0</v>
      </c>
      <c r="D41" s="1">
        <v>3</v>
      </c>
      <c r="E41" t="s">
        <v>198</v>
      </c>
    </row>
    <row r="42" spans="1:8" x14ac:dyDescent="0.25">
      <c r="A42" t="s">
        <v>0</v>
      </c>
      <c r="D42" s="1"/>
    </row>
    <row r="43" spans="1:8" x14ac:dyDescent="0.25">
      <c r="A43" t="s">
        <v>0</v>
      </c>
      <c r="B43" t="s">
        <v>7</v>
      </c>
      <c r="D43" s="1"/>
    </row>
    <row r="44" spans="1:8" x14ac:dyDescent="0.25">
      <c r="A44" t="s">
        <v>0</v>
      </c>
      <c r="D44" s="1">
        <v>1</v>
      </c>
      <c r="E44" t="s">
        <v>194</v>
      </c>
    </row>
    <row r="45" spans="1:8" x14ac:dyDescent="0.25">
      <c r="A45" t="s">
        <v>0</v>
      </c>
      <c r="D45" s="1">
        <v>2</v>
      </c>
      <c r="E45" t="s">
        <v>195</v>
      </c>
    </row>
    <row r="46" spans="1:8" x14ac:dyDescent="0.25">
      <c r="A46" t="s">
        <v>0</v>
      </c>
      <c r="D46" s="1">
        <v>3</v>
      </c>
      <c r="E46" t="s">
        <v>730</v>
      </c>
    </row>
    <row r="47" spans="1:8" x14ac:dyDescent="0.25">
      <c r="A47" t="s">
        <v>0</v>
      </c>
      <c r="D47" s="1">
        <v>4</v>
      </c>
      <c r="E47" t="s">
        <v>196</v>
      </c>
    </row>
    <row r="48" spans="1:8" x14ac:dyDescent="0.25">
      <c r="A48" t="s">
        <v>0</v>
      </c>
      <c r="D48" s="1">
        <v>5</v>
      </c>
      <c r="E48" t="s">
        <v>197</v>
      </c>
    </row>
    <row r="49" spans="1:22" x14ac:dyDescent="0.25">
      <c r="A49" t="s">
        <v>0</v>
      </c>
      <c r="D49" s="1">
        <v>6</v>
      </c>
      <c r="E49" t="s">
        <v>158</v>
      </c>
    </row>
    <row r="50" spans="1:22" x14ac:dyDescent="0.25">
      <c r="A50" t="s">
        <v>0</v>
      </c>
      <c r="D50" s="1">
        <v>7</v>
      </c>
      <c r="E50" t="s">
        <v>159</v>
      </c>
    </row>
    <row r="51" spans="1:22" x14ac:dyDescent="0.25">
      <c r="A51" t="s">
        <v>0</v>
      </c>
      <c r="D51" s="1">
        <v>8</v>
      </c>
      <c r="E51" t="s">
        <v>171</v>
      </c>
    </row>
    <row r="52" spans="1:22" x14ac:dyDescent="0.25">
      <c r="A52" t="s">
        <v>0</v>
      </c>
      <c r="D52" s="1">
        <v>9</v>
      </c>
      <c r="E52" t="s">
        <v>233</v>
      </c>
    </row>
    <row r="53" spans="1:22" x14ac:dyDescent="0.25">
      <c r="A53" t="s">
        <v>0</v>
      </c>
      <c r="D53" s="1">
        <v>10</v>
      </c>
      <c r="E53" t="s">
        <v>362</v>
      </c>
    </row>
    <row r="54" spans="1:22" x14ac:dyDescent="0.25">
      <c r="A54" t="s">
        <v>0</v>
      </c>
      <c r="D54" s="1">
        <v>11</v>
      </c>
      <c r="E54" t="s">
        <v>232</v>
      </c>
    </row>
    <row r="55" spans="1:22" x14ac:dyDescent="0.25">
      <c r="A55" t="s">
        <v>0</v>
      </c>
      <c r="D55" s="1">
        <v>12</v>
      </c>
      <c r="E55" t="s">
        <v>244</v>
      </c>
    </row>
    <row r="56" spans="1:22" x14ac:dyDescent="0.25">
      <c r="A56" t="s">
        <v>0</v>
      </c>
      <c r="D56" s="1">
        <v>13</v>
      </c>
      <c r="E56" t="s">
        <v>246</v>
      </c>
    </row>
    <row r="57" spans="1:22" x14ac:dyDescent="0.25">
      <c r="A57" t="s">
        <v>0</v>
      </c>
      <c r="D57" s="1">
        <v>14</v>
      </c>
      <c r="E57" t="s">
        <v>731</v>
      </c>
    </row>
    <row r="58" spans="1:22" x14ac:dyDescent="0.25">
      <c r="A58" t="s">
        <v>0</v>
      </c>
      <c r="D58" s="1">
        <v>15</v>
      </c>
      <c r="E58" t="s">
        <v>685</v>
      </c>
    </row>
    <row r="59" spans="1:22" x14ac:dyDescent="0.25">
      <c r="A59" t="s">
        <v>0</v>
      </c>
    </row>
    <row r="60" spans="1:22" x14ac:dyDescent="0.25">
      <c r="A60" t="s">
        <v>0</v>
      </c>
      <c r="D60" s="1"/>
      <c r="F60" s="6">
        <v>1</v>
      </c>
      <c r="G60" s="6">
        <f>F60+1</f>
        <v>2</v>
      </c>
      <c r="H60" s="6">
        <f t="shared" ref="H60:T60" si="0">G60+1</f>
        <v>3</v>
      </c>
      <c r="I60" s="6">
        <f t="shared" si="0"/>
        <v>4</v>
      </c>
      <c r="J60" s="6">
        <f t="shared" si="0"/>
        <v>5</v>
      </c>
      <c r="K60" s="6">
        <f t="shared" si="0"/>
        <v>6</v>
      </c>
      <c r="L60" s="6">
        <f t="shared" si="0"/>
        <v>7</v>
      </c>
      <c r="M60" s="6">
        <f t="shared" si="0"/>
        <v>8</v>
      </c>
      <c r="N60" s="6">
        <f t="shared" si="0"/>
        <v>9</v>
      </c>
      <c r="O60" s="6">
        <f t="shared" si="0"/>
        <v>10</v>
      </c>
      <c r="P60" s="6">
        <f t="shared" si="0"/>
        <v>11</v>
      </c>
      <c r="Q60" s="6">
        <f t="shared" si="0"/>
        <v>12</v>
      </c>
      <c r="R60" s="6">
        <f t="shared" si="0"/>
        <v>13</v>
      </c>
      <c r="S60" s="6">
        <f t="shared" si="0"/>
        <v>14</v>
      </c>
      <c r="T60" s="6">
        <f t="shared" si="0"/>
        <v>15</v>
      </c>
    </row>
    <row r="61" spans="1:22" x14ac:dyDescent="0.25">
      <c r="A61" t="s">
        <v>0</v>
      </c>
      <c r="F61" s="16"/>
      <c r="G61" s="1"/>
      <c r="H61" s="1"/>
      <c r="J61" s="1" t="s">
        <v>134</v>
      </c>
    </row>
    <row r="62" spans="1:22" x14ac:dyDescent="0.25">
      <c r="B62" s="27" t="s">
        <v>551</v>
      </c>
      <c r="C62" s="150"/>
      <c r="E62" s="2"/>
      <c r="F62" s="16"/>
      <c r="G62" s="1"/>
      <c r="H62" s="1"/>
      <c r="I62" s="1"/>
    </row>
    <row r="63" spans="1:22" x14ac:dyDescent="0.25">
      <c r="C63" s="4" t="s">
        <v>433</v>
      </c>
      <c r="D63" s="4" t="s">
        <v>139</v>
      </c>
      <c r="E63" s="56" t="s">
        <v>140</v>
      </c>
      <c r="F63" s="17" t="s">
        <v>130</v>
      </c>
      <c r="G63" s="4" t="s">
        <v>131</v>
      </c>
      <c r="H63" s="4" t="s">
        <v>726</v>
      </c>
      <c r="I63" s="4" t="s">
        <v>132</v>
      </c>
      <c r="J63" s="4" t="s">
        <v>133</v>
      </c>
      <c r="K63" s="17" t="s">
        <v>151</v>
      </c>
      <c r="L63" s="4" t="s">
        <v>152</v>
      </c>
      <c r="M63" s="4" t="s">
        <v>170</v>
      </c>
      <c r="N63" s="4" t="s">
        <v>236</v>
      </c>
      <c r="O63" s="17" t="s">
        <v>361</v>
      </c>
      <c r="P63" s="73" t="s">
        <v>231</v>
      </c>
      <c r="Q63" s="17" t="s">
        <v>243</v>
      </c>
      <c r="R63" s="4" t="s">
        <v>245</v>
      </c>
      <c r="S63" s="4" t="s">
        <v>727</v>
      </c>
      <c r="T63" s="4" t="s">
        <v>684</v>
      </c>
      <c r="U63" s="61"/>
    </row>
    <row r="64" spans="1:22" x14ac:dyDescent="0.25">
      <c r="C64" s="60">
        <v>2013</v>
      </c>
      <c r="D64" s="60">
        <v>2014</v>
      </c>
      <c r="E64" t="s">
        <v>173</v>
      </c>
      <c r="F64" s="68" t="s">
        <v>154</v>
      </c>
      <c r="G64" s="66" t="s">
        <v>155</v>
      </c>
      <c r="H64" s="66" t="s">
        <v>728</v>
      </c>
      <c r="I64" s="66" t="s">
        <v>188</v>
      </c>
      <c r="J64" s="66" t="s">
        <v>189</v>
      </c>
      <c r="K64" s="70">
        <v>1</v>
      </c>
      <c r="L64" s="48">
        <v>-1</v>
      </c>
      <c r="M64" s="48">
        <v>0</v>
      </c>
      <c r="N64" s="48">
        <v>0</v>
      </c>
      <c r="O64" s="92">
        <v>0</v>
      </c>
      <c r="P64" s="97" t="s">
        <v>174</v>
      </c>
      <c r="Q64" s="70">
        <f>IF(AND(ISNUMBER(F64), F64&gt;0), 1, 0)</f>
        <v>0</v>
      </c>
      <c r="R64" s="48">
        <f t="shared" ref="R64:S81" si="1">IF(AND(ISNUMBER(G64), G64&gt;0), 1, 0)</f>
        <v>0</v>
      </c>
      <c r="S64" s="48">
        <f t="shared" si="1"/>
        <v>0</v>
      </c>
      <c r="T64" s="61">
        <v>-1</v>
      </c>
      <c r="U64" s="61" t="s">
        <v>0</v>
      </c>
      <c r="V64" t="s">
        <v>115</v>
      </c>
    </row>
    <row r="65" spans="1:24" x14ac:dyDescent="0.25">
      <c r="C65" s="61">
        <f>C64</f>
        <v>2013</v>
      </c>
      <c r="D65" s="6">
        <f>D64</f>
        <v>2014</v>
      </c>
      <c r="E65" t="s">
        <v>174</v>
      </c>
      <c r="F65" s="51">
        <v>13</v>
      </c>
      <c r="G65" s="11">
        <v>11.3</v>
      </c>
      <c r="H65" s="66" t="s">
        <v>728</v>
      </c>
      <c r="I65" s="66" t="s">
        <v>188</v>
      </c>
      <c r="J65" s="66" t="s">
        <v>189</v>
      </c>
      <c r="K65" s="70">
        <v>1</v>
      </c>
      <c r="L65" s="48">
        <v>1</v>
      </c>
      <c r="M65" s="48">
        <v>0</v>
      </c>
      <c r="N65" s="48">
        <v>1</v>
      </c>
      <c r="O65" s="92">
        <v>0</v>
      </c>
      <c r="P65" s="97" t="s">
        <v>174</v>
      </c>
      <c r="Q65" s="70">
        <f t="shared" ref="Q65:Q81" si="2">IF(AND(ISNUMBER(F65), F65&gt;0), 1, 0)</f>
        <v>1</v>
      </c>
      <c r="R65" s="48">
        <f t="shared" si="1"/>
        <v>1</v>
      </c>
      <c r="S65" s="48">
        <f t="shared" si="1"/>
        <v>0</v>
      </c>
      <c r="T65" s="61">
        <v>-1</v>
      </c>
      <c r="U65" s="61" t="s">
        <v>0</v>
      </c>
      <c r="V65" t="s">
        <v>116</v>
      </c>
    </row>
    <row r="66" spans="1:24" x14ac:dyDescent="0.25">
      <c r="C66" s="61">
        <f t="shared" ref="C66:C91" si="3">C65</f>
        <v>2013</v>
      </c>
      <c r="D66" s="6">
        <f t="shared" ref="D66:D91" si="4">D65</f>
        <v>2014</v>
      </c>
      <c r="E66" t="s">
        <v>175</v>
      </c>
      <c r="F66" s="51">
        <v>13</v>
      </c>
      <c r="G66" s="11">
        <v>11.3</v>
      </c>
      <c r="H66" s="66" t="s">
        <v>728</v>
      </c>
      <c r="I66" s="66" t="s">
        <v>188</v>
      </c>
      <c r="J66" s="66" t="s">
        <v>189</v>
      </c>
      <c r="K66" s="70">
        <v>1</v>
      </c>
      <c r="L66" s="48">
        <v>1</v>
      </c>
      <c r="M66" s="48">
        <v>0</v>
      </c>
      <c r="N66" s="48">
        <v>1</v>
      </c>
      <c r="O66" s="92">
        <v>0</v>
      </c>
      <c r="P66" s="97" t="s">
        <v>174</v>
      </c>
      <c r="Q66" s="70">
        <f t="shared" si="2"/>
        <v>1</v>
      </c>
      <c r="R66" s="48">
        <f t="shared" si="1"/>
        <v>1</v>
      </c>
      <c r="S66" s="48">
        <f t="shared" si="1"/>
        <v>0</v>
      </c>
      <c r="T66" s="61">
        <v>-1</v>
      </c>
      <c r="U66" s="61" t="s">
        <v>0</v>
      </c>
      <c r="V66" t="s">
        <v>117</v>
      </c>
    </row>
    <row r="67" spans="1:24" x14ac:dyDescent="0.25">
      <c r="C67" s="61">
        <f t="shared" si="3"/>
        <v>2013</v>
      </c>
      <c r="D67" s="6">
        <f t="shared" si="4"/>
        <v>2014</v>
      </c>
      <c r="E67" t="s">
        <v>176</v>
      </c>
      <c r="F67" s="51">
        <v>13</v>
      </c>
      <c r="G67" s="11">
        <v>11.3</v>
      </c>
      <c r="H67" s="66" t="s">
        <v>728</v>
      </c>
      <c r="I67" s="66" t="s">
        <v>188</v>
      </c>
      <c r="J67" s="66" t="s">
        <v>189</v>
      </c>
      <c r="K67" s="70">
        <v>0</v>
      </c>
      <c r="L67" s="48">
        <v>1</v>
      </c>
      <c r="M67" s="48">
        <v>0</v>
      </c>
      <c r="N67" s="48">
        <v>1</v>
      </c>
      <c r="O67" s="92">
        <v>0</v>
      </c>
      <c r="P67" s="97" t="s">
        <v>174</v>
      </c>
      <c r="Q67" s="70">
        <f t="shared" si="2"/>
        <v>1</v>
      </c>
      <c r="R67" s="48">
        <f t="shared" si="1"/>
        <v>1</v>
      </c>
      <c r="S67" s="48">
        <f t="shared" si="1"/>
        <v>0</v>
      </c>
      <c r="T67" s="61">
        <v>-1</v>
      </c>
      <c r="U67" s="61" t="s">
        <v>0</v>
      </c>
      <c r="V67" t="s">
        <v>118</v>
      </c>
    </row>
    <row r="68" spans="1:24" x14ac:dyDescent="0.25">
      <c r="C68" s="61">
        <f t="shared" si="3"/>
        <v>2013</v>
      </c>
      <c r="D68" s="6">
        <f t="shared" si="4"/>
        <v>2014</v>
      </c>
      <c r="E68" t="s">
        <v>519</v>
      </c>
      <c r="F68" s="51">
        <v>12</v>
      </c>
      <c r="G68" s="149">
        <v>10</v>
      </c>
      <c r="H68" s="66" t="s">
        <v>728</v>
      </c>
      <c r="I68" s="66" t="s">
        <v>188</v>
      </c>
      <c r="J68" s="66" t="s">
        <v>189</v>
      </c>
      <c r="K68" s="70">
        <v>1</v>
      </c>
      <c r="L68" s="48">
        <v>1</v>
      </c>
      <c r="M68" s="48">
        <v>0</v>
      </c>
      <c r="N68" s="48">
        <v>1</v>
      </c>
      <c r="O68" s="92">
        <v>0</v>
      </c>
      <c r="P68" s="97" t="s">
        <v>174</v>
      </c>
      <c r="Q68" s="70">
        <f t="shared" ref="Q68" si="5">IF(AND(ISNUMBER(F68), F68&gt;0), 1, 0)</f>
        <v>1</v>
      </c>
      <c r="R68" s="48">
        <f t="shared" ref="R68" si="6">IF(AND(ISNUMBER(G68), G68&gt;0), 1, 0)</f>
        <v>1</v>
      </c>
      <c r="S68" s="48">
        <f t="shared" si="1"/>
        <v>0</v>
      </c>
      <c r="T68" s="61">
        <v>-1</v>
      </c>
      <c r="U68" s="61" t="s">
        <v>0</v>
      </c>
      <c r="V68" t="s">
        <v>520</v>
      </c>
      <c r="X68" s="119" t="s">
        <v>522</v>
      </c>
    </row>
    <row r="69" spans="1:24" x14ac:dyDescent="0.25">
      <c r="C69" s="61">
        <f t="shared" si="3"/>
        <v>2013</v>
      </c>
      <c r="D69" s="6">
        <f t="shared" si="4"/>
        <v>2014</v>
      </c>
      <c r="E69" t="s">
        <v>530</v>
      </c>
      <c r="F69" s="51">
        <v>13</v>
      </c>
      <c r="G69" s="11">
        <v>11.3</v>
      </c>
      <c r="H69" s="66" t="s">
        <v>728</v>
      </c>
      <c r="I69" s="66" t="s">
        <v>188</v>
      </c>
      <c r="J69" s="66" t="s">
        <v>189</v>
      </c>
      <c r="K69" s="70">
        <v>1</v>
      </c>
      <c r="L69" s="48">
        <v>0</v>
      </c>
      <c r="M69" s="48">
        <v>0</v>
      </c>
      <c r="N69" s="48">
        <v>1</v>
      </c>
      <c r="O69" s="120">
        <v>1</v>
      </c>
      <c r="P69" s="100" t="s">
        <v>174</v>
      </c>
      <c r="Q69" s="70">
        <f t="shared" si="2"/>
        <v>1</v>
      </c>
      <c r="R69" s="48">
        <f t="shared" si="1"/>
        <v>1</v>
      </c>
      <c r="S69" s="48">
        <f t="shared" si="1"/>
        <v>0</v>
      </c>
      <c r="T69" s="61">
        <v>-1</v>
      </c>
      <c r="U69" s="61" t="s">
        <v>0</v>
      </c>
      <c r="V69" t="s">
        <v>532</v>
      </c>
      <c r="X69" t="s">
        <v>529</v>
      </c>
    </row>
    <row r="70" spans="1:24" x14ac:dyDescent="0.25">
      <c r="C70" s="61">
        <f t="shared" si="3"/>
        <v>2013</v>
      </c>
      <c r="D70" s="6">
        <f t="shared" si="4"/>
        <v>2014</v>
      </c>
      <c r="E70" t="s">
        <v>531</v>
      </c>
      <c r="F70" s="51">
        <v>13</v>
      </c>
      <c r="G70" s="11">
        <v>11.3</v>
      </c>
      <c r="H70" s="66" t="s">
        <v>728</v>
      </c>
      <c r="I70" s="66" t="s">
        <v>188</v>
      </c>
      <c r="J70" s="66" t="s">
        <v>189</v>
      </c>
      <c r="K70" s="70">
        <v>1</v>
      </c>
      <c r="L70" s="48">
        <v>0</v>
      </c>
      <c r="M70" s="48">
        <v>0</v>
      </c>
      <c r="N70" s="48">
        <v>1</v>
      </c>
      <c r="O70" s="120">
        <v>1</v>
      </c>
      <c r="P70" s="100" t="s">
        <v>174</v>
      </c>
      <c r="Q70" s="70">
        <f t="shared" ref="Q70:Q71" si="7">IF(AND(ISNUMBER(F70), F70&gt;0), 1, 0)</f>
        <v>1</v>
      </c>
      <c r="R70" s="48">
        <f t="shared" ref="R70:R71" si="8">IF(AND(ISNUMBER(G70), G70&gt;0), 1, 0)</f>
        <v>1</v>
      </c>
      <c r="S70" s="48">
        <f t="shared" si="1"/>
        <v>0</v>
      </c>
      <c r="T70" s="61">
        <v>-1</v>
      </c>
      <c r="U70" s="61" t="s">
        <v>0</v>
      </c>
      <c r="V70" t="s">
        <v>537</v>
      </c>
      <c r="X70" t="s">
        <v>538</v>
      </c>
    </row>
    <row r="71" spans="1:24" x14ac:dyDescent="0.25">
      <c r="C71" s="61">
        <f t="shared" si="3"/>
        <v>2013</v>
      </c>
      <c r="D71" s="6">
        <f t="shared" si="4"/>
        <v>2014</v>
      </c>
      <c r="E71" t="s">
        <v>527</v>
      </c>
      <c r="F71" s="51">
        <v>13</v>
      </c>
      <c r="G71" s="11">
        <v>11.3</v>
      </c>
      <c r="H71" s="66" t="s">
        <v>728</v>
      </c>
      <c r="I71" s="66" t="s">
        <v>188</v>
      </c>
      <c r="J71" s="66" t="s">
        <v>189</v>
      </c>
      <c r="K71" s="70">
        <v>1</v>
      </c>
      <c r="L71" s="48">
        <v>0</v>
      </c>
      <c r="M71" s="48">
        <v>0</v>
      </c>
      <c r="N71" s="48">
        <v>1</v>
      </c>
      <c r="O71" s="120">
        <v>1</v>
      </c>
      <c r="P71" s="100" t="s">
        <v>174</v>
      </c>
      <c r="Q71" s="70">
        <f t="shared" si="7"/>
        <v>1</v>
      </c>
      <c r="R71" s="48">
        <f t="shared" si="8"/>
        <v>1</v>
      </c>
      <c r="S71" s="48">
        <f t="shared" si="1"/>
        <v>0</v>
      </c>
      <c r="T71" s="61">
        <v>-1</v>
      </c>
      <c r="U71" s="61" t="s">
        <v>0</v>
      </c>
      <c r="V71" t="s">
        <v>540</v>
      </c>
      <c r="X71" t="s">
        <v>538</v>
      </c>
    </row>
    <row r="72" spans="1:24" x14ac:dyDescent="0.25">
      <c r="C72" s="61">
        <f>C71</f>
        <v>2013</v>
      </c>
      <c r="D72" s="6">
        <f>D71</f>
        <v>2014</v>
      </c>
      <c r="E72" t="s">
        <v>177</v>
      </c>
      <c r="F72" s="67" t="s">
        <v>154</v>
      </c>
      <c r="G72" s="11">
        <v>8.5</v>
      </c>
      <c r="H72" s="66" t="s">
        <v>728</v>
      </c>
      <c r="I72" s="66" t="s">
        <v>188</v>
      </c>
      <c r="J72" s="66" t="s">
        <v>189</v>
      </c>
      <c r="K72" s="71">
        <v>1</v>
      </c>
      <c r="L72" s="49">
        <v>0</v>
      </c>
      <c r="M72" s="49">
        <v>0</v>
      </c>
      <c r="N72" s="49">
        <v>0</v>
      </c>
      <c r="O72" s="120">
        <v>1</v>
      </c>
      <c r="P72" s="99" t="s">
        <v>174</v>
      </c>
      <c r="Q72" s="70">
        <f t="shared" si="2"/>
        <v>0</v>
      </c>
      <c r="R72" s="48">
        <f t="shared" si="1"/>
        <v>1</v>
      </c>
      <c r="S72" s="48">
        <f t="shared" si="1"/>
        <v>0</v>
      </c>
      <c r="T72" s="61">
        <v>-1</v>
      </c>
      <c r="U72" s="61" t="s">
        <v>0</v>
      </c>
      <c r="V72" t="s">
        <v>119</v>
      </c>
    </row>
    <row r="73" spans="1:24" x14ac:dyDescent="0.25">
      <c r="C73" s="61">
        <f t="shared" si="3"/>
        <v>2013</v>
      </c>
      <c r="D73" s="6">
        <f t="shared" si="4"/>
        <v>2014</v>
      </c>
      <c r="E73" t="s">
        <v>178</v>
      </c>
      <c r="F73" s="51">
        <v>13</v>
      </c>
      <c r="G73" s="11">
        <v>11.3</v>
      </c>
      <c r="H73" s="66" t="s">
        <v>728</v>
      </c>
      <c r="I73" s="66" t="s">
        <v>188</v>
      </c>
      <c r="J73" s="66" t="s">
        <v>189</v>
      </c>
      <c r="K73" s="70">
        <v>1</v>
      </c>
      <c r="L73" s="48">
        <v>1</v>
      </c>
      <c r="M73" s="48">
        <v>1</v>
      </c>
      <c r="N73" s="48">
        <v>1</v>
      </c>
      <c r="O73" s="92">
        <v>0</v>
      </c>
      <c r="P73" s="97" t="s">
        <v>178</v>
      </c>
      <c r="Q73" s="70">
        <f t="shared" si="2"/>
        <v>1</v>
      </c>
      <c r="R73" s="48">
        <f t="shared" si="1"/>
        <v>1</v>
      </c>
      <c r="S73" s="48">
        <f t="shared" si="1"/>
        <v>0</v>
      </c>
      <c r="T73" s="61">
        <v>-1</v>
      </c>
      <c r="U73" s="61" t="s">
        <v>0</v>
      </c>
      <c r="V73" t="s">
        <v>120</v>
      </c>
    </row>
    <row r="74" spans="1:24" x14ac:dyDescent="0.25">
      <c r="C74" s="61">
        <f t="shared" si="3"/>
        <v>2013</v>
      </c>
      <c r="D74" s="6">
        <f t="shared" si="4"/>
        <v>2014</v>
      </c>
      <c r="E74" t="s">
        <v>179</v>
      </c>
      <c r="F74" s="51">
        <v>13</v>
      </c>
      <c r="G74" s="66" t="s">
        <v>155</v>
      </c>
      <c r="H74" s="66" t="s">
        <v>728</v>
      </c>
      <c r="I74" s="66" t="s">
        <v>188</v>
      </c>
      <c r="J74" s="66" t="s">
        <v>189</v>
      </c>
      <c r="K74" s="71">
        <v>1</v>
      </c>
      <c r="L74" s="48">
        <v>1</v>
      </c>
      <c r="M74" s="48">
        <v>1</v>
      </c>
      <c r="N74" s="48">
        <v>1</v>
      </c>
      <c r="O74" s="92">
        <v>0</v>
      </c>
      <c r="P74" s="97" t="s">
        <v>178</v>
      </c>
      <c r="Q74" s="70">
        <f t="shared" si="2"/>
        <v>1</v>
      </c>
      <c r="R74" s="48">
        <f t="shared" si="1"/>
        <v>0</v>
      </c>
      <c r="S74" s="48">
        <f t="shared" si="1"/>
        <v>0</v>
      </c>
      <c r="T74" s="61">
        <v>-1</v>
      </c>
      <c r="U74" s="61" t="s">
        <v>0</v>
      </c>
      <c r="V74" t="s">
        <v>121</v>
      </c>
    </row>
    <row r="75" spans="1:24" x14ac:dyDescent="0.25">
      <c r="C75" s="61">
        <f t="shared" si="3"/>
        <v>2013</v>
      </c>
      <c r="D75" s="6">
        <f t="shared" si="4"/>
        <v>2014</v>
      </c>
      <c r="E75" t="s">
        <v>180</v>
      </c>
      <c r="F75" s="67" t="s">
        <v>154</v>
      </c>
      <c r="G75" s="11">
        <v>0</v>
      </c>
      <c r="H75" s="66" t="s">
        <v>728</v>
      </c>
      <c r="I75" s="66" t="s">
        <v>188</v>
      </c>
      <c r="J75" s="66" t="s">
        <v>189</v>
      </c>
      <c r="K75" s="71">
        <v>0</v>
      </c>
      <c r="L75" s="48">
        <v>1</v>
      </c>
      <c r="M75" s="48">
        <v>1</v>
      </c>
      <c r="N75" s="48">
        <v>1</v>
      </c>
      <c r="O75" s="92">
        <v>0</v>
      </c>
      <c r="P75" s="97" t="s">
        <v>178</v>
      </c>
      <c r="Q75" s="70">
        <f t="shared" si="2"/>
        <v>0</v>
      </c>
      <c r="R75" s="48">
        <f t="shared" si="1"/>
        <v>0</v>
      </c>
      <c r="S75" s="48">
        <f t="shared" si="1"/>
        <v>0</v>
      </c>
      <c r="T75" s="61">
        <v>-1</v>
      </c>
      <c r="U75" s="61" t="s">
        <v>0</v>
      </c>
      <c r="V75" t="s">
        <v>122</v>
      </c>
    </row>
    <row r="76" spans="1:24" x14ac:dyDescent="0.25">
      <c r="A76" t="s">
        <v>0</v>
      </c>
      <c r="C76" s="61">
        <f t="shared" si="3"/>
        <v>2013</v>
      </c>
      <c r="D76" s="6">
        <f t="shared" si="4"/>
        <v>2014</v>
      </c>
      <c r="E76" s="24" t="s">
        <v>181</v>
      </c>
      <c r="F76" s="67" t="s">
        <v>154</v>
      </c>
      <c r="G76" s="66" t="s">
        <v>155</v>
      </c>
      <c r="H76" s="66" t="s">
        <v>728</v>
      </c>
      <c r="I76" s="11">
        <v>0</v>
      </c>
      <c r="J76" s="11">
        <v>0</v>
      </c>
      <c r="K76" s="71">
        <v>0</v>
      </c>
      <c r="L76" s="53">
        <v>1</v>
      </c>
      <c r="M76" s="48">
        <v>0</v>
      </c>
      <c r="N76" s="48">
        <v>1</v>
      </c>
      <c r="O76" s="92">
        <v>0</v>
      </c>
      <c r="P76" s="98" t="s">
        <v>227</v>
      </c>
      <c r="Q76" s="70">
        <f t="shared" si="2"/>
        <v>0</v>
      </c>
      <c r="R76" s="48">
        <f t="shared" si="1"/>
        <v>0</v>
      </c>
      <c r="S76" s="48">
        <f t="shared" si="1"/>
        <v>0</v>
      </c>
      <c r="T76" s="61">
        <v>-1</v>
      </c>
      <c r="U76" s="61" t="s">
        <v>0</v>
      </c>
      <c r="V76" t="s">
        <v>123</v>
      </c>
      <c r="X76" s="119" t="s">
        <v>363</v>
      </c>
    </row>
    <row r="77" spans="1:24" x14ac:dyDescent="0.25">
      <c r="C77" s="61">
        <f t="shared" si="3"/>
        <v>2013</v>
      </c>
      <c r="D77" s="6">
        <f t="shared" si="4"/>
        <v>2014</v>
      </c>
      <c r="E77" t="s">
        <v>515</v>
      </c>
      <c r="F77" s="51">
        <v>12</v>
      </c>
      <c r="G77" s="149">
        <v>10</v>
      </c>
      <c r="H77" s="66" t="s">
        <v>728</v>
      </c>
      <c r="I77" s="66" t="s">
        <v>188</v>
      </c>
      <c r="J77" s="66" t="s">
        <v>189</v>
      </c>
      <c r="K77" s="70">
        <v>1</v>
      </c>
      <c r="L77" s="48">
        <v>1</v>
      </c>
      <c r="M77" s="48">
        <v>1</v>
      </c>
      <c r="N77" s="48">
        <v>1</v>
      </c>
      <c r="O77" s="92">
        <v>0</v>
      </c>
      <c r="P77" s="97" t="s">
        <v>178</v>
      </c>
      <c r="Q77" s="70">
        <f t="shared" ref="Q77" si="9">IF(AND(ISNUMBER(F77), F77&gt;0), 1, 0)</f>
        <v>1</v>
      </c>
      <c r="R77" s="48">
        <f t="shared" ref="R77" si="10">IF(AND(ISNUMBER(G77), G77&gt;0), 1, 0)</f>
        <v>1</v>
      </c>
      <c r="S77" s="48">
        <f t="shared" si="1"/>
        <v>0</v>
      </c>
      <c r="T77" s="61">
        <v>-1</v>
      </c>
      <c r="U77" s="61" t="s">
        <v>0</v>
      </c>
      <c r="V77" t="s">
        <v>521</v>
      </c>
      <c r="X77" s="119" t="s">
        <v>522</v>
      </c>
    </row>
    <row r="78" spans="1:24" x14ac:dyDescent="0.25">
      <c r="C78" s="61">
        <f t="shared" si="3"/>
        <v>2013</v>
      </c>
      <c r="D78" s="6">
        <f t="shared" si="4"/>
        <v>2014</v>
      </c>
      <c r="E78" t="s">
        <v>534</v>
      </c>
      <c r="F78" s="63">
        <v>13</v>
      </c>
      <c r="G78" s="11">
        <v>11.3</v>
      </c>
      <c r="H78" s="66" t="s">
        <v>728</v>
      </c>
      <c r="I78" s="66" t="s">
        <v>188</v>
      </c>
      <c r="J78" s="66" t="s">
        <v>189</v>
      </c>
      <c r="K78" s="71">
        <v>1</v>
      </c>
      <c r="L78" s="48">
        <v>0</v>
      </c>
      <c r="M78" s="48">
        <v>1</v>
      </c>
      <c r="N78" s="48">
        <v>1</v>
      </c>
      <c r="O78" s="120">
        <v>1</v>
      </c>
      <c r="P78" s="100" t="s">
        <v>178</v>
      </c>
      <c r="Q78" s="70">
        <f t="shared" si="2"/>
        <v>1</v>
      </c>
      <c r="R78" s="48">
        <f t="shared" si="1"/>
        <v>1</v>
      </c>
      <c r="S78" s="48">
        <f t="shared" si="1"/>
        <v>0</v>
      </c>
      <c r="T78" s="61">
        <v>-1</v>
      </c>
      <c r="U78" s="61" t="s">
        <v>0</v>
      </c>
      <c r="V78" t="s">
        <v>533</v>
      </c>
      <c r="X78" t="s">
        <v>529</v>
      </c>
    </row>
    <row r="79" spans="1:24" x14ac:dyDescent="0.25">
      <c r="C79" s="61">
        <f t="shared" ref="C79:C86" si="11">C78</f>
        <v>2013</v>
      </c>
      <c r="D79" s="6">
        <f t="shared" ref="D79:D86" si="12">D78</f>
        <v>2014</v>
      </c>
      <c r="E79" t="s">
        <v>535</v>
      </c>
      <c r="F79" s="63">
        <v>13</v>
      </c>
      <c r="G79" s="11">
        <v>11.3</v>
      </c>
      <c r="H79" s="66" t="s">
        <v>728</v>
      </c>
      <c r="I79" s="66" t="s">
        <v>188</v>
      </c>
      <c r="J79" s="66" t="s">
        <v>189</v>
      </c>
      <c r="K79" s="71">
        <v>1</v>
      </c>
      <c r="L79" s="48">
        <v>0</v>
      </c>
      <c r="M79" s="48">
        <v>1</v>
      </c>
      <c r="N79" s="48">
        <v>1</v>
      </c>
      <c r="O79" s="120">
        <v>1</v>
      </c>
      <c r="P79" s="100" t="s">
        <v>178</v>
      </c>
      <c r="Q79" s="70">
        <f t="shared" ref="Q79:Q80" si="13">IF(AND(ISNUMBER(F79), F79&gt;0), 1, 0)</f>
        <v>1</v>
      </c>
      <c r="R79" s="48">
        <f t="shared" ref="R79:R80" si="14">IF(AND(ISNUMBER(G79), G79&gt;0), 1, 0)</f>
        <v>1</v>
      </c>
      <c r="S79" s="48">
        <f t="shared" si="1"/>
        <v>0</v>
      </c>
      <c r="T79" s="61">
        <v>-1</v>
      </c>
      <c r="U79" s="61" t="s">
        <v>0</v>
      </c>
      <c r="V79" t="s">
        <v>536</v>
      </c>
      <c r="X79" t="s">
        <v>538</v>
      </c>
    </row>
    <row r="80" spans="1:24" x14ac:dyDescent="0.25">
      <c r="C80" s="61">
        <f t="shared" si="11"/>
        <v>2013</v>
      </c>
      <c r="D80" s="6">
        <f t="shared" si="12"/>
        <v>2014</v>
      </c>
      <c r="E80" t="s">
        <v>524</v>
      </c>
      <c r="F80" s="63">
        <v>13</v>
      </c>
      <c r="G80" s="11">
        <v>11.3</v>
      </c>
      <c r="H80" s="66" t="s">
        <v>728</v>
      </c>
      <c r="I80" s="66" t="s">
        <v>188</v>
      </c>
      <c r="J80" s="66" t="s">
        <v>189</v>
      </c>
      <c r="K80" s="71">
        <v>1</v>
      </c>
      <c r="L80" s="48">
        <v>-1</v>
      </c>
      <c r="M80" s="48">
        <v>1</v>
      </c>
      <c r="N80" s="48">
        <v>1</v>
      </c>
      <c r="O80" s="120">
        <v>1</v>
      </c>
      <c r="P80" s="100" t="s">
        <v>178</v>
      </c>
      <c r="Q80" s="70">
        <f t="shared" si="13"/>
        <v>1</v>
      </c>
      <c r="R80" s="48">
        <f t="shared" si="14"/>
        <v>1</v>
      </c>
      <c r="S80" s="48">
        <f t="shared" si="1"/>
        <v>0</v>
      </c>
      <c r="T80" s="61">
        <v>-1</v>
      </c>
      <c r="U80" s="61" t="s">
        <v>0</v>
      </c>
      <c r="V80" t="s">
        <v>539</v>
      </c>
      <c r="X80" t="s">
        <v>538</v>
      </c>
    </row>
    <row r="81" spans="1:27" x14ac:dyDescent="0.25">
      <c r="C81" s="61">
        <f>C80</f>
        <v>2013</v>
      </c>
      <c r="D81" s="6">
        <f>D80</f>
        <v>2014</v>
      </c>
      <c r="E81" t="s">
        <v>182</v>
      </c>
      <c r="F81" s="63">
        <v>12</v>
      </c>
      <c r="G81" s="11">
        <v>10</v>
      </c>
      <c r="H81" s="66" t="s">
        <v>728</v>
      </c>
      <c r="I81" s="66" t="s">
        <v>188</v>
      </c>
      <c r="J81" s="66" t="s">
        <v>189</v>
      </c>
      <c r="K81" s="71">
        <v>1</v>
      </c>
      <c r="L81" s="48">
        <v>0</v>
      </c>
      <c r="M81" s="48">
        <v>1</v>
      </c>
      <c r="N81" s="48">
        <v>0</v>
      </c>
      <c r="O81" s="120">
        <v>1</v>
      </c>
      <c r="P81" s="100" t="s">
        <v>178</v>
      </c>
      <c r="Q81" s="70">
        <f t="shared" si="2"/>
        <v>1</v>
      </c>
      <c r="R81" s="48">
        <f t="shared" si="1"/>
        <v>1</v>
      </c>
      <c r="S81" s="48">
        <f t="shared" si="1"/>
        <v>0</v>
      </c>
      <c r="T81" s="61">
        <v>-1</v>
      </c>
      <c r="U81" s="61" t="s">
        <v>0</v>
      </c>
      <c r="V81" t="s">
        <v>124</v>
      </c>
    </row>
    <row r="82" spans="1:27" x14ac:dyDescent="0.25">
      <c r="C82" s="61">
        <f t="shared" si="11"/>
        <v>2013</v>
      </c>
      <c r="D82" s="6">
        <f t="shared" si="12"/>
        <v>2014</v>
      </c>
      <c r="E82" t="s">
        <v>367</v>
      </c>
      <c r="F82" s="67" t="s">
        <v>154</v>
      </c>
      <c r="G82" s="11">
        <v>11.3</v>
      </c>
      <c r="H82" s="66" t="s">
        <v>728</v>
      </c>
      <c r="I82" s="66" t="s">
        <v>188</v>
      </c>
      <c r="J82" s="66" t="s">
        <v>189</v>
      </c>
      <c r="K82" s="70">
        <v>1</v>
      </c>
      <c r="L82" s="48">
        <v>-1</v>
      </c>
      <c r="M82" s="48">
        <v>1</v>
      </c>
      <c r="N82" s="48">
        <v>1</v>
      </c>
      <c r="O82" s="120">
        <v>1</v>
      </c>
      <c r="P82" s="97" t="s">
        <v>178</v>
      </c>
      <c r="Q82" s="70">
        <f t="shared" ref="Q82:Q83" si="15">IF(AND(ISNUMBER(F82), F82&gt;0), 1, 0)</f>
        <v>0</v>
      </c>
      <c r="R82" s="48">
        <f t="shared" ref="R82:S91" si="16">IF(AND(ISNUMBER(G82), G82&gt;0), 1, 0)</f>
        <v>1</v>
      </c>
      <c r="S82" s="48">
        <f t="shared" si="16"/>
        <v>0</v>
      </c>
      <c r="T82" s="61">
        <v>-1</v>
      </c>
      <c r="U82" s="61" t="s">
        <v>0</v>
      </c>
      <c r="V82" t="s">
        <v>368</v>
      </c>
    </row>
    <row r="83" spans="1:27" x14ac:dyDescent="0.25">
      <c r="C83" s="61">
        <f t="shared" si="11"/>
        <v>2013</v>
      </c>
      <c r="D83" s="6">
        <f t="shared" si="12"/>
        <v>2014</v>
      </c>
      <c r="E83" t="s">
        <v>366</v>
      </c>
      <c r="F83" s="67" t="s">
        <v>154</v>
      </c>
      <c r="G83" s="11">
        <v>11.3</v>
      </c>
      <c r="H83" s="66" t="s">
        <v>728</v>
      </c>
      <c r="I83" s="66" t="s">
        <v>188</v>
      </c>
      <c r="J83" s="66" t="s">
        <v>189</v>
      </c>
      <c r="K83" s="70">
        <v>1</v>
      </c>
      <c r="L83" s="48">
        <v>-1</v>
      </c>
      <c r="M83" s="48">
        <v>1</v>
      </c>
      <c r="N83" s="48">
        <v>1</v>
      </c>
      <c r="O83" s="120">
        <v>1</v>
      </c>
      <c r="P83" s="97" t="s">
        <v>178</v>
      </c>
      <c r="Q83" s="70">
        <f t="shared" si="15"/>
        <v>0</v>
      </c>
      <c r="R83" s="48">
        <f t="shared" ref="R83" si="17">IF(AND(ISNUMBER(G83), G83&gt;0), 1, 0)</f>
        <v>1</v>
      </c>
      <c r="S83" s="48">
        <f t="shared" si="16"/>
        <v>0</v>
      </c>
      <c r="T83" s="61">
        <v>-1</v>
      </c>
      <c r="U83" s="61" t="s">
        <v>0</v>
      </c>
      <c r="V83" t="s">
        <v>369</v>
      </c>
    </row>
    <row r="84" spans="1:27" x14ac:dyDescent="0.25">
      <c r="C84" s="61">
        <f t="shared" si="11"/>
        <v>2013</v>
      </c>
      <c r="D84" s="6">
        <f t="shared" si="12"/>
        <v>2014</v>
      </c>
      <c r="E84" t="s">
        <v>553</v>
      </c>
      <c r="F84" s="63">
        <v>13</v>
      </c>
      <c r="G84" s="11">
        <v>11.3</v>
      </c>
      <c r="H84" s="66" t="s">
        <v>728</v>
      </c>
      <c r="I84" s="66" t="s">
        <v>188</v>
      </c>
      <c r="J84" s="66" t="s">
        <v>189</v>
      </c>
      <c r="K84" s="70">
        <v>1</v>
      </c>
      <c r="L84" s="48">
        <v>-1</v>
      </c>
      <c r="M84" s="48">
        <v>1</v>
      </c>
      <c r="N84" s="48">
        <v>0</v>
      </c>
      <c r="O84" s="92">
        <v>0</v>
      </c>
      <c r="P84" s="97" t="s">
        <v>178</v>
      </c>
      <c r="Q84" s="70">
        <f t="shared" ref="Q84" si="18">IF(AND(ISNUMBER(F84), F84&gt;0), 1, 0)</f>
        <v>1</v>
      </c>
      <c r="R84" s="48">
        <f t="shared" ref="R84" si="19">IF(AND(ISNUMBER(G84), G84&gt;0), 1, 0)</f>
        <v>1</v>
      </c>
      <c r="S84" s="48">
        <f t="shared" si="16"/>
        <v>0</v>
      </c>
      <c r="T84" s="61">
        <v>-1</v>
      </c>
      <c r="U84" s="61" t="s">
        <v>0</v>
      </c>
      <c r="V84" t="s">
        <v>554</v>
      </c>
      <c r="X84" t="s">
        <v>555</v>
      </c>
    </row>
    <row r="85" spans="1:27" x14ac:dyDescent="0.25">
      <c r="C85" s="61">
        <f t="shared" si="11"/>
        <v>2013</v>
      </c>
      <c r="D85" s="6">
        <f t="shared" si="12"/>
        <v>2014</v>
      </c>
      <c r="E85" t="s">
        <v>745</v>
      </c>
      <c r="F85" s="63">
        <v>13</v>
      </c>
      <c r="G85" s="11">
        <v>11.3</v>
      </c>
      <c r="H85" s="66" t="s">
        <v>728</v>
      </c>
      <c r="I85" s="66" t="s">
        <v>188</v>
      </c>
      <c r="J85" s="66" t="s">
        <v>189</v>
      </c>
      <c r="K85" s="70">
        <v>1</v>
      </c>
      <c r="L85" s="48">
        <v>-1</v>
      </c>
      <c r="M85" s="48">
        <v>1</v>
      </c>
      <c r="N85" s="48">
        <v>0</v>
      </c>
      <c r="O85" s="92">
        <v>0</v>
      </c>
      <c r="P85" s="97" t="s">
        <v>178</v>
      </c>
      <c r="Q85" s="70">
        <f t="shared" ref="Q85" si="20">IF(AND(ISNUMBER(F85), F85&gt;0), 1, 0)</f>
        <v>1</v>
      </c>
      <c r="R85" s="48">
        <f t="shared" ref="R85" si="21">IF(AND(ISNUMBER(G85), G85&gt;0), 1, 0)</f>
        <v>1</v>
      </c>
      <c r="S85" s="48">
        <f t="shared" ref="S85" si="22">IF(AND(ISNUMBER(H85), H85&gt;0), 1, 0)</f>
        <v>0</v>
      </c>
      <c r="T85" s="61">
        <v>-1</v>
      </c>
      <c r="U85" s="61" t="s">
        <v>0</v>
      </c>
      <c r="V85" t="s">
        <v>746</v>
      </c>
      <c r="X85" t="s">
        <v>555</v>
      </c>
    </row>
    <row r="86" spans="1:27" x14ac:dyDescent="0.25">
      <c r="C86" s="61">
        <f t="shared" si="11"/>
        <v>2013</v>
      </c>
      <c r="D86" s="6">
        <f t="shared" si="12"/>
        <v>2014</v>
      </c>
      <c r="E86" t="s">
        <v>183</v>
      </c>
      <c r="F86" s="52">
        <v>0</v>
      </c>
      <c r="G86" s="66" t="s">
        <v>155</v>
      </c>
      <c r="H86" s="66" t="s">
        <v>728</v>
      </c>
      <c r="I86" s="66" t="s">
        <v>188</v>
      </c>
      <c r="J86" s="66" t="s">
        <v>189</v>
      </c>
      <c r="K86" s="118">
        <v>0</v>
      </c>
      <c r="L86" s="48">
        <v>1</v>
      </c>
      <c r="M86" s="48">
        <v>0</v>
      </c>
      <c r="N86" s="48">
        <v>0</v>
      </c>
      <c r="O86" s="92">
        <v>0</v>
      </c>
      <c r="P86" s="97" t="s">
        <v>174</v>
      </c>
      <c r="Q86" s="70">
        <f t="shared" ref="Q86:R88" si="23">IF(AND(ISNUMBER(F86), F86&gt;0), 1, 0)</f>
        <v>0</v>
      </c>
      <c r="R86" s="48">
        <f t="shared" si="23"/>
        <v>0</v>
      </c>
      <c r="S86" s="48">
        <f t="shared" si="16"/>
        <v>0</v>
      </c>
      <c r="T86" s="61">
        <v>-1</v>
      </c>
      <c r="U86" s="61" t="s">
        <v>0</v>
      </c>
      <c r="V86" t="s">
        <v>125</v>
      </c>
    </row>
    <row r="87" spans="1:27" x14ac:dyDescent="0.25">
      <c r="C87" s="61">
        <f t="shared" si="3"/>
        <v>2013</v>
      </c>
      <c r="D87" s="6">
        <f t="shared" si="4"/>
        <v>2014</v>
      </c>
      <c r="E87" t="s">
        <v>184</v>
      </c>
      <c r="F87" s="67" t="s">
        <v>154</v>
      </c>
      <c r="G87" s="48">
        <v>13</v>
      </c>
      <c r="H87" s="66" t="s">
        <v>728</v>
      </c>
      <c r="I87" s="66" t="s">
        <v>188</v>
      </c>
      <c r="J87" s="66" t="s">
        <v>189</v>
      </c>
      <c r="K87" s="118">
        <v>0</v>
      </c>
      <c r="L87" s="53">
        <v>1</v>
      </c>
      <c r="M87" s="48">
        <v>0</v>
      </c>
      <c r="N87" s="48">
        <v>0</v>
      </c>
      <c r="O87" s="92">
        <v>0</v>
      </c>
      <c r="P87" s="97" t="s">
        <v>174</v>
      </c>
      <c r="Q87" s="70">
        <f t="shared" si="23"/>
        <v>0</v>
      </c>
      <c r="R87" s="48">
        <f t="shared" si="23"/>
        <v>1</v>
      </c>
      <c r="S87" s="48">
        <f t="shared" si="16"/>
        <v>0</v>
      </c>
      <c r="T87" s="61">
        <v>-1</v>
      </c>
      <c r="U87" s="61" t="s">
        <v>0</v>
      </c>
      <c r="V87" t="s">
        <v>126</v>
      </c>
      <c r="AA87" t="s">
        <v>138</v>
      </c>
    </row>
    <row r="88" spans="1:27" x14ac:dyDescent="0.25">
      <c r="C88" s="61">
        <f t="shared" si="3"/>
        <v>2013</v>
      </c>
      <c r="D88" s="6">
        <f t="shared" si="4"/>
        <v>2014</v>
      </c>
      <c r="E88" t="s">
        <v>185</v>
      </c>
      <c r="F88" s="67" t="s">
        <v>154</v>
      </c>
      <c r="G88" s="48">
        <v>13</v>
      </c>
      <c r="H88" s="66" t="s">
        <v>728</v>
      </c>
      <c r="I88" s="66" t="s">
        <v>188</v>
      </c>
      <c r="J88" s="66" t="s">
        <v>189</v>
      </c>
      <c r="K88" s="118">
        <v>0</v>
      </c>
      <c r="L88" s="48">
        <v>1</v>
      </c>
      <c r="M88" s="48">
        <v>0</v>
      </c>
      <c r="N88" s="48">
        <v>0</v>
      </c>
      <c r="O88" s="92">
        <v>0</v>
      </c>
      <c r="P88" s="97" t="s">
        <v>174</v>
      </c>
      <c r="Q88" s="70">
        <f t="shared" si="23"/>
        <v>0</v>
      </c>
      <c r="R88" s="48">
        <f t="shared" si="23"/>
        <v>1</v>
      </c>
      <c r="S88" s="48">
        <f t="shared" si="16"/>
        <v>0</v>
      </c>
      <c r="T88" s="61">
        <v>-1</v>
      </c>
      <c r="U88" s="61" t="s">
        <v>0</v>
      </c>
      <c r="V88" t="s">
        <v>127</v>
      </c>
      <c r="AA88" t="s">
        <v>138</v>
      </c>
    </row>
    <row r="89" spans="1:27" x14ac:dyDescent="0.25">
      <c r="C89" s="61">
        <f t="shared" si="3"/>
        <v>2013</v>
      </c>
      <c r="D89" s="6">
        <f t="shared" si="4"/>
        <v>2014</v>
      </c>
      <c r="E89" t="s">
        <v>379</v>
      </c>
      <c r="F89" s="51">
        <v>16</v>
      </c>
      <c r="G89" s="11">
        <v>14</v>
      </c>
      <c r="H89" s="66" t="s">
        <v>728</v>
      </c>
      <c r="I89" s="66" t="s">
        <v>188</v>
      </c>
      <c r="J89" s="66" t="s">
        <v>189</v>
      </c>
      <c r="K89" s="70">
        <v>1</v>
      </c>
      <c r="L89" s="48">
        <v>1</v>
      </c>
      <c r="M89" s="48">
        <v>0</v>
      </c>
      <c r="N89" s="48">
        <v>1</v>
      </c>
      <c r="O89" s="92">
        <v>0</v>
      </c>
      <c r="P89" s="97" t="s">
        <v>174</v>
      </c>
      <c r="Q89" s="131">
        <v>0</v>
      </c>
      <c r="R89" s="48">
        <f>IF(AND(ISNUMBER(G89), G89&gt;0), 1, 0)</f>
        <v>1</v>
      </c>
      <c r="S89" s="48">
        <f t="shared" si="16"/>
        <v>0</v>
      </c>
      <c r="T89" s="61">
        <v>-1</v>
      </c>
      <c r="U89" s="61" t="s">
        <v>0</v>
      </c>
      <c r="V89" t="s">
        <v>380</v>
      </c>
      <c r="X89" s="125" t="s">
        <v>381</v>
      </c>
    </row>
    <row r="90" spans="1:27" x14ac:dyDescent="0.25">
      <c r="A90" t="s">
        <v>0</v>
      </c>
      <c r="C90" s="61">
        <f t="shared" si="3"/>
        <v>2013</v>
      </c>
      <c r="D90" s="6">
        <f t="shared" si="4"/>
        <v>2014</v>
      </c>
      <c r="E90" s="24" t="s">
        <v>186</v>
      </c>
      <c r="F90" s="67" t="s">
        <v>154</v>
      </c>
      <c r="G90" s="11">
        <v>0</v>
      </c>
      <c r="H90" s="66" t="s">
        <v>728</v>
      </c>
      <c r="I90" s="66" t="s">
        <v>188</v>
      </c>
      <c r="J90" s="66" t="s">
        <v>189</v>
      </c>
      <c r="K90" s="71">
        <v>0</v>
      </c>
      <c r="L90" s="48">
        <v>1</v>
      </c>
      <c r="M90" s="48">
        <v>0</v>
      </c>
      <c r="N90" s="48">
        <v>1</v>
      </c>
      <c r="O90" s="92">
        <v>0</v>
      </c>
      <c r="P90" s="98" t="s">
        <v>227</v>
      </c>
      <c r="Q90" s="70">
        <f>IF(AND(ISNUMBER(F90), F90&gt;0), 1, 0)</f>
        <v>0</v>
      </c>
      <c r="R90" s="48">
        <f>IF(AND(ISNUMBER(G90), G90&gt;0), 1, 0)</f>
        <v>0</v>
      </c>
      <c r="S90" s="48">
        <f t="shared" si="16"/>
        <v>0</v>
      </c>
      <c r="T90" s="61">
        <v>-1</v>
      </c>
      <c r="U90" s="61" t="s">
        <v>0</v>
      </c>
      <c r="V90" t="s">
        <v>128</v>
      </c>
      <c r="X90" s="119" t="s">
        <v>363</v>
      </c>
    </row>
    <row r="91" spans="1:27" x14ac:dyDescent="0.25">
      <c r="A91" t="s">
        <v>0</v>
      </c>
      <c r="C91" s="61">
        <f t="shared" si="3"/>
        <v>2013</v>
      </c>
      <c r="D91" s="6">
        <f t="shared" si="4"/>
        <v>2014</v>
      </c>
      <c r="E91" s="24" t="s">
        <v>187</v>
      </c>
      <c r="F91" s="52">
        <v>0</v>
      </c>
      <c r="G91" s="11">
        <v>0</v>
      </c>
      <c r="H91" s="66" t="s">
        <v>728</v>
      </c>
      <c r="I91" s="66" t="s">
        <v>188</v>
      </c>
      <c r="J91" s="66" t="s">
        <v>189</v>
      </c>
      <c r="K91" s="71">
        <v>0</v>
      </c>
      <c r="L91" s="53">
        <v>1</v>
      </c>
      <c r="M91" s="48">
        <v>0</v>
      </c>
      <c r="N91" s="48">
        <v>1</v>
      </c>
      <c r="O91" s="92">
        <v>0</v>
      </c>
      <c r="P91" s="98" t="s">
        <v>227</v>
      </c>
      <c r="Q91" s="70">
        <f>IF(AND(ISNUMBER(F91), F91&gt;0), 1, 0)</f>
        <v>0</v>
      </c>
      <c r="R91" s="48">
        <f>IF(AND(ISNUMBER(G91), G91&gt;0), 1, 0)</f>
        <v>0</v>
      </c>
      <c r="S91" s="48">
        <f t="shared" si="16"/>
        <v>0</v>
      </c>
      <c r="T91" s="61">
        <v>-1</v>
      </c>
      <c r="U91" s="61" t="s">
        <v>0</v>
      </c>
      <c r="V91" t="s">
        <v>129</v>
      </c>
      <c r="X91" s="119" t="s">
        <v>363</v>
      </c>
    </row>
    <row r="92" spans="1:27" ht="6.75" customHeight="1" x14ac:dyDescent="0.25">
      <c r="A92" t="s">
        <v>0</v>
      </c>
      <c r="D92" s="57"/>
      <c r="E92" s="58"/>
      <c r="F92" s="57"/>
      <c r="G92" s="57"/>
      <c r="H92" s="57"/>
      <c r="I92" s="59"/>
      <c r="J92" s="59"/>
      <c r="K92" s="59"/>
      <c r="L92" s="59"/>
      <c r="M92" s="59"/>
      <c r="N92" s="59"/>
      <c r="O92" s="59"/>
      <c r="P92" s="58"/>
      <c r="Q92" s="58"/>
      <c r="R92" s="58"/>
      <c r="S92" s="58"/>
      <c r="T92" s="58"/>
      <c r="W92" s="62"/>
    </row>
    <row r="93" spans="1:27" x14ac:dyDescent="0.25">
      <c r="C93" s="60">
        <v>2013</v>
      </c>
      <c r="D93" s="60">
        <v>2015</v>
      </c>
      <c r="E93" t="s">
        <v>173</v>
      </c>
      <c r="F93" s="67" t="s">
        <v>154</v>
      </c>
      <c r="G93" s="66" t="s">
        <v>155</v>
      </c>
      <c r="H93" s="66" t="s">
        <v>728</v>
      </c>
      <c r="I93" s="66" t="s">
        <v>188</v>
      </c>
      <c r="J93" s="66" t="s">
        <v>189</v>
      </c>
      <c r="K93" s="72">
        <f t="shared" ref="K93:Q102" si="24">K64</f>
        <v>1</v>
      </c>
      <c r="L93" s="61">
        <f t="shared" si="24"/>
        <v>-1</v>
      </c>
      <c r="M93" s="61">
        <f t="shared" si="24"/>
        <v>0</v>
      </c>
      <c r="N93" s="61">
        <f t="shared" si="24"/>
        <v>0</v>
      </c>
      <c r="O93" s="92">
        <f t="shared" si="24"/>
        <v>0</v>
      </c>
      <c r="P93" s="75" t="str">
        <f t="shared" si="24"/>
        <v xml:space="preserve">SplitAirCond     </v>
      </c>
      <c r="Q93" s="72">
        <f t="shared" si="24"/>
        <v>0</v>
      </c>
      <c r="R93" s="61">
        <f t="shared" ref="R93:S108" si="25">IF(AND(ISNUMBER(G93), G93&gt;0), 1, 0)</f>
        <v>0</v>
      </c>
      <c r="S93" s="61">
        <f t="shared" si="25"/>
        <v>0</v>
      </c>
      <c r="T93" s="61">
        <v>-1</v>
      </c>
      <c r="U93" s="61" t="s">
        <v>0</v>
      </c>
      <c r="V93" s="62" t="str">
        <f t="shared" ref="V93:V109" si="26">V64</f>
        <v xml:space="preserve">NoCooling - No cooling equipment                                    </v>
      </c>
    </row>
    <row r="94" spans="1:27" x14ac:dyDescent="0.25">
      <c r="C94" s="61">
        <f>C93</f>
        <v>2013</v>
      </c>
      <c r="D94" s="6">
        <f>D93</f>
        <v>2015</v>
      </c>
      <c r="E94" t="s">
        <v>174</v>
      </c>
      <c r="F94" s="63">
        <v>14</v>
      </c>
      <c r="G94" s="64">
        <v>11.7</v>
      </c>
      <c r="H94" s="66" t="s">
        <v>728</v>
      </c>
      <c r="I94" s="66" t="s">
        <v>188</v>
      </c>
      <c r="J94" s="66" t="s">
        <v>189</v>
      </c>
      <c r="K94" s="72">
        <f t="shared" si="24"/>
        <v>1</v>
      </c>
      <c r="L94" s="61">
        <f t="shared" si="24"/>
        <v>1</v>
      </c>
      <c r="M94" s="61">
        <f t="shared" si="24"/>
        <v>0</v>
      </c>
      <c r="N94" s="61">
        <f t="shared" si="24"/>
        <v>1</v>
      </c>
      <c r="O94" s="92">
        <f t="shared" si="24"/>
        <v>0</v>
      </c>
      <c r="P94" s="75" t="str">
        <f t="shared" si="24"/>
        <v xml:space="preserve">SplitAirCond     </v>
      </c>
      <c r="Q94" s="72">
        <f t="shared" si="24"/>
        <v>1</v>
      </c>
      <c r="R94" s="61">
        <f t="shared" ref="R94:S120" si="27">IF(AND(ISNUMBER(G94), G94&gt;0), 1, 0)</f>
        <v>1</v>
      </c>
      <c r="S94" s="61">
        <f t="shared" si="25"/>
        <v>0</v>
      </c>
      <c r="T94" s="61">
        <v>-1</v>
      </c>
      <c r="U94" s="61" t="s">
        <v>0</v>
      </c>
      <c r="V94" s="62" t="str">
        <f t="shared" si="26"/>
        <v xml:space="preserve">SplitAirCond - Split air conditioning system                        </v>
      </c>
    </row>
    <row r="95" spans="1:27" x14ac:dyDescent="0.25">
      <c r="C95" s="61">
        <f t="shared" ref="C95:C120" si="28">C94</f>
        <v>2013</v>
      </c>
      <c r="D95" s="6">
        <f t="shared" ref="D95:D120" si="29">D94</f>
        <v>2015</v>
      </c>
      <c r="E95" t="s">
        <v>175</v>
      </c>
      <c r="F95" s="63">
        <v>14</v>
      </c>
      <c r="G95" s="64">
        <v>11</v>
      </c>
      <c r="H95" s="66" t="s">
        <v>728</v>
      </c>
      <c r="I95" s="66" t="s">
        <v>188</v>
      </c>
      <c r="J95" s="66" t="s">
        <v>189</v>
      </c>
      <c r="K95" s="72">
        <f t="shared" si="24"/>
        <v>1</v>
      </c>
      <c r="L95" s="61">
        <f t="shared" si="24"/>
        <v>1</v>
      </c>
      <c r="M95" s="61">
        <f t="shared" si="24"/>
        <v>0</v>
      </c>
      <c r="N95" s="61">
        <f t="shared" si="24"/>
        <v>1</v>
      </c>
      <c r="O95" s="92">
        <f t="shared" si="24"/>
        <v>0</v>
      </c>
      <c r="P95" s="75" t="str">
        <f t="shared" si="24"/>
        <v xml:space="preserve">SplitAirCond     </v>
      </c>
      <c r="Q95" s="72">
        <f t="shared" si="24"/>
        <v>1</v>
      </c>
      <c r="R95" s="61">
        <f t="shared" si="27"/>
        <v>1</v>
      </c>
      <c r="S95" s="61">
        <f t="shared" si="25"/>
        <v>0</v>
      </c>
      <c r="T95" s="61">
        <v>-1</v>
      </c>
      <c r="U95" s="61" t="s">
        <v>0</v>
      </c>
      <c r="V95" s="62" t="str">
        <f t="shared" si="26"/>
        <v xml:space="preserve">PkgAirCond - Central packaged A/C system (&lt; 65 kBtuh)               </v>
      </c>
    </row>
    <row r="96" spans="1:27" x14ac:dyDescent="0.25">
      <c r="C96" s="61">
        <f t="shared" si="28"/>
        <v>2013</v>
      </c>
      <c r="D96" s="6">
        <f t="shared" si="29"/>
        <v>2015</v>
      </c>
      <c r="E96" t="s">
        <v>176</v>
      </c>
      <c r="F96" s="51">
        <v>13</v>
      </c>
      <c r="G96" s="11">
        <v>0</v>
      </c>
      <c r="H96" s="66" t="s">
        <v>728</v>
      </c>
      <c r="I96" s="66" t="s">
        <v>188</v>
      </c>
      <c r="J96" s="66" t="s">
        <v>189</v>
      </c>
      <c r="K96" s="72">
        <f t="shared" si="24"/>
        <v>0</v>
      </c>
      <c r="L96" s="61">
        <f t="shared" si="24"/>
        <v>1</v>
      </c>
      <c r="M96" s="61">
        <f t="shared" si="24"/>
        <v>0</v>
      </c>
      <c r="N96" s="61">
        <f t="shared" si="24"/>
        <v>1</v>
      </c>
      <c r="O96" s="92">
        <f t="shared" si="24"/>
        <v>0</v>
      </c>
      <c r="P96" s="75" t="str">
        <f t="shared" si="24"/>
        <v xml:space="preserve">SplitAirCond     </v>
      </c>
      <c r="Q96" s="72">
        <f t="shared" si="24"/>
        <v>1</v>
      </c>
      <c r="R96" s="61">
        <f t="shared" si="27"/>
        <v>0</v>
      </c>
      <c r="S96" s="61">
        <f t="shared" si="25"/>
        <v>0</v>
      </c>
      <c r="T96" s="61">
        <v>-1</v>
      </c>
      <c r="U96" s="61" t="s">
        <v>0</v>
      </c>
      <c r="V96" s="62" t="str">
        <f t="shared" si="26"/>
        <v xml:space="preserve">LrgPkgAirCond - Large packaged A/C system (&gt;= 65 kBtuh)             </v>
      </c>
    </row>
    <row r="97" spans="1:22" x14ac:dyDescent="0.25">
      <c r="C97" s="61">
        <f t="shared" si="28"/>
        <v>2013</v>
      </c>
      <c r="D97" s="6">
        <f t="shared" si="29"/>
        <v>2015</v>
      </c>
      <c r="E97" t="s">
        <v>519</v>
      </c>
      <c r="F97" s="51">
        <v>12</v>
      </c>
      <c r="G97" s="149">
        <v>10</v>
      </c>
      <c r="H97" s="66" t="s">
        <v>728</v>
      </c>
      <c r="I97" s="66" t="s">
        <v>188</v>
      </c>
      <c r="J97" s="66" t="s">
        <v>189</v>
      </c>
      <c r="K97" s="72">
        <f t="shared" si="24"/>
        <v>1</v>
      </c>
      <c r="L97" s="61">
        <f t="shared" si="24"/>
        <v>1</v>
      </c>
      <c r="M97" s="61">
        <f t="shared" si="24"/>
        <v>0</v>
      </c>
      <c r="N97" s="61">
        <f t="shared" si="24"/>
        <v>1</v>
      </c>
      <c r="O97" s="92">
        <f t="shared" si="24"/>
        <v>0</v>
      </c>
      <c r="P97" s="75" t="str">
        <f t="shared" si="24"/>
        <v xml:space="preserve">SplitAirCond     </v>
      </c>
      <c r="Q97" s="72">
        <f t="shared" si="24"/>
        <v>1</v>
      </c>
      <c r="R97" s="61">
        <f t="shared" si="27"/>
        <v>1</v>
      </c>
      <c r="S97" s="61">
        <f t="shared" si="25"/>
        <v>0</v>
      </c>
      <c r="T97" s="61">
        <v>-1</v>
      </c>
      <c r="U97" s="61" t="s">
        <v>0</v>
      </c>
      <c r="V97" s="62" t="str">
        <f t="shared" si="26"/>
        <v xml:space="preserve">SDHVSplitAirCond - Small duct, high velocity, split A/C system                        </v>
      </c>
    </row>
    <row r="98" spans="1:22" x14ac:dyDescent="0.25">
      <c r="C98" s="61">
        <f t="shared" si="28"/>
        <v>2013</v>
      </c>
      <c r="D98" s="6">
        <f t="shared" si="29"/>
        <v>2015</v>
      </c>
      <c r="E98" t="s">
        <v>530</v>
      </c>
      <c r="F98" s="51">
        <v>14</v>
      </c>
      <c r="G98" s="11">
        <v>11.7</v>
      </c>
      <c r="H98" s="66" t="s">
        <v>728</v>
      </c>
      <c r="I98" s="66" t="s">
        <v>188</v>
      </c>
      <c r="J98" s="66" t="s">
        <v>189</v>
      </c>
      <c r="K98" s="72">
        <f t="shared" si="24"/>
        <v>1</v>
      </c>
      <c r="L98" s="61">
        <f t="shared" si="24"/>
        <v>0</v>
      </c>
      <c r="M98" s="61">
        <f t="shared" si="24"/>
        <v>0</v>
      </c>
      <c r="N98" s="61">
        <f t="shared" si="24"/>
        <v>1</v>
      </c>
      <c r="O98" s="92">
        <f t="shared" si="24"/>
        <v>1</v>
      </c>
      <c r="P98" s="75" t="str">
        <f t="shared" si="24"/>
        <v xml:space="preserve">SplitAirCond     </v>
      </c>
      <c r="Q98" s="72">
        <f t="shared" si="24"/>
        <v>1</v>
      </c>
      <c r="R98" s="61">
        <f t="shared" si="27"/>
        <v>1</v>
      </c>
      <c r="S98" s="61">
        <f t="shared" si="25"/>
        <v>0</v>
      </c>
      <c r="T98" s="61">
        <v>-1</v>
      </c>
      <c r="U98" s="61" t="s">
        <v>0</v>
      </c>
      <c r="V98" s="62" t="str">
        <f t="shared" si="26"/>
        <v>DuctlessMiniSplitAirCond – Ductless mini-split A/C system</v>
      </c>
    </row>
    <row r="99" spans="1:22" x14ac:dyDescent="0.25">
      <c r="C99" s="61">
        <f t="shared" si="28"/>
        <v>2013</v>
      </c>
      <c r="D99" s="6">
        <f t="shared" si="29"/>
        <v>2015</v>
      </c>
      <c r="E99" t="s">
        <v>531</v>
      </c>
      <c r="F99" s="51">
        <v>14</v>
      </c>
      <c r="G99" s="11">
        <v>11.7</v>
      </c>
      <c r="H99" s="66" t="s">
        <v>728</v>
      </c>
      <c r="I99" s="66" t="s">
        <v>188</v>
      </c>
      <c r="J99" s="66" t="s">
        <v>189</v>
      </c>
      <c r="K99" s="72">
        <f t="shared" si="24"/>
        <v>1</v>
      </c>
      <c r="L99" s="61">
        <f t="shared" si="24"/>
        <v>0</v>
      </c>
      <c r="M99" s="61">
        <f t="shared" si="24"/>
        <v>0</v>
      </c>
      <c r="N99" s="61">
        <f t="shared" si="24"/>
        <v>1</v>
      </c>
      <c r="O99" s="92">
        <f t="shared" si="24"/>
        <v>1</v>
      </c>
      <c r="P99" s="75" t="str">
        <f t="shared" si="24"/>
        <v xml:space="preserve">SplitAirCond     </v>
      </c>
      <c r="Q99" s="72">
        <f t="shared" si="24"/>
        <v>1</v>
      </c>
      <c r="R99" s="61">
        <f t="shared" si="27"/>
        <v>1</v>
      </c>
      <c r="S99" s="61">
        <f t="shared" si="25"/>
        <v>0</v>
      </c>
      <c r="T99" s="61">
        <v>-1</v>
      </c>
      <c r="U99" s="61" t="s">
        <v>0</v>
      </c>
      <c r="V99" s="62" t="str">
        <f t="shared" si="26"/>
        <v>DuctlessMultiSplitAirCond - Ductless multi-split A/C system</v>
      </c>
    </row>
    <row r="100" spans="1:22" x14ac:dyDescent="0.25">
      <c r="C100" s="61">
        <f t="shared" si="28"/>
        <v>2013</v>
      </c>
      <c r="D100" s="6">
        <f t="shared" si="29"/>
        <v>2015</v>
      </c>
      <c r="E100" t="s">
        <v>527</v>
      </c>
      <c r="F100" s="51">
        <v>13</v>
      </c>
      <c r="G100" s="11">
        <v>11.3</v>
      </c>
      <c r="H100" s="66" t="s">
        <v>728</v>
      </c>
      <c r="I100" s="66" t="s">
        <v>188</v>
      </c>
      <c r="J100" s="66" t="s">
        <v>189</v>
      </c>
      <c r="K100" s="72">
        <f t="shared" si="24"/>
        <v>1</v>
      </c>
      <c r="L100" s="61">
        <f t="shared" si="24"/>
        <v>0</v>
      </c>
      <c r="M100" s="61">
        <f t="shared" si="24"/>
        <v>0</v>
      </c>
      <c r="N100" s="61">
        <f t="shared" si="24"/>
        <v>1</v>
      </c>
      <c r="O100" s="92">
        <f t="shared" si="24"/>
        <v>1</v>
      </c>
      <c r="P100" s="75" t="str">
        <f t="shared" si="24"/>
        <v xml:space="preserve">SplitAirCond     </v>
      </c>
      <c r="Q100" s="72">
        <f t="shared" si="24"/>
        <v>1</v>
      </c>
      <c r="R100" s="61">
        <f t="shared" si="27"/>
        <v>1</v>
      </c>
      <c r="S100" s="61">
        <f t="shared" si="25"/>
        <v>0</v>
      </c>
      <c r="T100" s="61">
        <v>-1</v>
      </c>
      <c r="U100" s="61" t="s">
        <v>0</v>
      </c>
      <c r="V100" s="62" t="str">
        <f t="shared" si="26"/>
        <v>DuctlessVRFAirCond - Ductless variable refrigerant flow (VRF) A/C system</v>
      </c>
    </row>
    <row r="101" spans="1:22" x14ac:dyDescent="0.25">
      <c r="C101" s="61">
        <f t="shared" si="28"/>
        <v>2013</v>
      </c>
      <c r="D101" s="6">
        <f t="shared" si="29"/>
        <v>2015</v>
      </c>
      <c r="E101" t="s">
        <v>177</v>
      </c>
      <c r="F101" s="67" t="s">
        <v>154</v>
      </c>
      <c r="G101" s="11">
        <v>8.5</v>
      </c>
      <c r="H101" s="66" t="s">
        <v>728</v>
      </c>
      <c r="I101" s="66" t="s">
        <v>188</v>
      </c>
      <c r="J101" s="66" t="s">
        <v>189</v>
      </c>
      <c r="K101" s="72">
        <f t="shared" si="24"/>
        <v>1</v>
      </c>
      <c r="L101" s="61">
        <f t="shared" si="24"/>
        <v>0</v>
      </c>
      <c r="M101" s="61">
        <f t="shared" si="24"/>
        <v>0</v>
      </c>
      <c r="N101" s="61">
        <f t="shared" si="24"/>
        <v>0</v>
      </c>
      <c r="O101" s="92">
        <f t="shared" si="24"/>
        <v>1</v>
      </c>
      <c r="P101" s="75" t="str">
        <f t="shared" si="24"/>
        <v xml:space="preserve">SplitAirCond     </v>
      </c>
      <c r="Q101" s="72">
        <f t="shared" si="24"/>
        <v>0</v>
      </c>
      <c r="R101" s="61">
        <f t="shared" si="27"/>
        <v>1</v>
      </c>
      <c r="S101" s="61">
        <f t="shared" si="25"/>
        <v>0</v>
      </c>
      <c r="T101" s="61">
        <v>-1</v>
      </c>
      <c r="U101" s="61" t="s">
        <v>0</v>
      </c>
      <c r="V101" s="62" t="str">
        <f t="shared" si="26"/>
        <v xml:space="preserve">RoomAirCond - Non-central room A/C system                           </v>
      </c>
    </row>
    <row r="102" spans="1:22" x14ac:dyDescent="0.25">
      <c r="C102" s="61">
        <f t="shared" si="28"/>
        <v>2013</v>
      </c>
      <c r="D102" s="6">
        <f t="shared" si="29"/>
        <v>2015</v>
      </c>
      <c r="E102" t="s">
        <v>178</v>
      </c>
      <c r="F102" s="63">
        <v>14</v>
      </c>
      <c r="G102" s="10">
        <v>11.7</v>
      </c>
      <c r="H102" s="66" t="s">
        <v>728</v>
      </c>
      <c r="I102" s="66" t="s">
        <v>188</v>
      </c>
      <c r="J102" s="66" t="s">
        <v>189</v>
      </c>
      <c r="K102" s="72">
        <f t="shared" si="24"/>
        <v>1</v>
      </c>
      <c r="L102" s="61">
        <f t="shared" si="24"/>
        <v>1</v>
      </c>
      <c r="M102" s="61">
        <f t="shared" si="24"/>
        <v>1</v>
      </c>
      <c r="N102" s="61">
        <f t="shared" si="24"/>
        <v>1</v>
      </c>
      <c r="O102" s="92">
        <f t="shared" si="24"/>
        <v>0</v>
      </c>
      <c r="P102" s="75" t="str">
        <f t="shared" si="24"/>
        <v xml:space="preserve">SplitHeatPump    </v>
      </c>
      <c r="Q102" s="72">
        <f t="shared" si="24"/>
        <v>1</v>
      </c>
      <c r="R102" s="61">
        <f t="shared" si="27"/>
        <v>1</v>
      </c>
      <c r="S102" s="61">
        <f t="shared" si="25"/>
        <v>0</v>
      </c>
      <c r="T102" s="61">
        <v>-1</v>
      </c>
      <c r="U102" s="61" t="s">
        <v>0</v>
      </c>
      <c r="V102" s="62" t="str">
        <f t="shared" si="26"/>
        <v xml:space="preserve">SplitHeatPump - Split heat pump system                              </v>
      </c>
    </row>
    <row r="103" spans="1:22" x14ac:dyDescent="0.25">
      <c r="C103" s="61">
        <f t="shared" si="28"/>
        <v>2013</v>
      </c>
      <c r="D103" s="6">
        <f t="shared" si="29"/>
        <v>2015</v>
      </c>
      <c r="E103" t="s">
        <v>179</v>
      </c>
      <c r="F103" s="63">
        <v>14</v>
      </c>
      <c r="G103" s="10">
        <v>11.7</v>
      </c>
      <c r="H103" s="66" t="s">
        <v>728</v>
      </c>
      <c r="I103" s="66" t="s">
        <v>188</v>
      </c>
      <c r="J103" s="66" t="s">
        <v>189</v>
      </c>
      <c r="K103" s="72">
        <f t="shared" ref="K103:Q109" si="30">K74</f>
        <v>1</v>
      </c>
      <c r="L103" s="61">
        <f t="shared" si="30"/>
        <v>1</v>
      </c>
      <c r="M103" s="61">
        <f t="shared" si="30"/>
        <v>1</v>
      </c>
      <c r="N103" s="61">
        <f t="shared" si="30"/>
        <v>1</v>
      </c>
      <c r="O103" s="92">
        <f t="shared" si="30"/>
        <v>0</v>
      </c>
      <c r="P103" s="75" t="str">
        <f t="shared" si="30"/>
        <v xml:space="preserve">SplitHeatPump    </v>
      </c>
      <c r="Q103" s="72">
        <f t="shared" si="30"/>
        <v>1</v>
      </c>
      <c r="R103" s="61">
        <f t="shared" si="27"/>
        <v>1</v>
      </c>
      <c r="S103" s="61">
        <f t="shared" si="25"/>
        <v>0</v>
      </c>
      <c r="T103" s="61">
        <v>-1</v>
      </c>
      <c r="U103" s="61" t="s">
        <v>0</v>
      </c>
      <c r="V103" s="62" t="str">
        <f t="shared" si="26"/>
        <v xml:space="preserve">PkgHeatPump - Central single-packaged heat pump system (&lt; 65 kBtuh) </v>
      </c>
    </row>
    <row r="104" spans="1:22" x14ac:dyDescent="0.25">
      <c r="C104" s="61">
        <f t="shared" si="28"/>
        <v>2013</v>
      </c>
      <c r="D104" s="6">
        <f t="shared" si="29"/>
        <v>2015</v>
      </c>
      <c r="E104" t="s">
        <v>180</v>
      </c>
      <c r="F104" s="67" t="s">
        <v>154</v>
      </c>
      <c r="G104" s="11">
        <v>0</v>
      </c>
      <c r="H104" s="66" t="s">
        <v>728</v>
      </c>
      <c r="I104" s="66" t="s">
        <v>188</v>
      </c>
      <c r="J104" s="66" t="s">
        <v>189</v>
      </c>
      <c r="K104" s="72">
        <f t="shared" si="30"/>
        <v>0</v>
      </c>
      <c r="L104" s="61">
        <f t="shared" si="30"/>
        <v>1</v>
      </c>
      <c r="M104" s="61">
        <f t="shared" si="30"/>
        <v>1</v>
      </c>
      <c r="N104" s="61">
        <f t="shared" si="30"/>
        <v>1</v>
      </c>
      <c r="O104" s="92">
        <f t="shared" si="30"/>
        <v>0</v>
      </c>
      <c r="P104" s="75" t="str">
        <f t="shared" si="30"/>
        <v xml:space="preserve">SplitHeatPump    </v>
      </c>
      <c r="Q104" s="72">
        <f t="shared" si="30"/>
        <v>0</v>
      </c>
      <c r="R104" s="61">
        <f t="shared" si="27"/>
        <v>0</v>
      </c>
      <c r="S104" s="61">
        <f t="shared" si="25"/>
        <v>0</v>
      </c>
      <c r="T104" s="61">
        <v>-1</v>
      </c>
      <c r="U104" s="61" t="s">
        <v>0</v>
      </c>
      <c r="V104" s="62" t="str">
        <f t="shared" si="26"/>
        <v xml:space="preserve">LrgPkgHeatPump - Large packaged heat pump system (&gt;= 65 kBtuh)      </v>
      </c>
    </row>
    <row r="105" spans="1:22" x14ac:dyDescent="0.25">
      <c r="A105" t="s">
        <v>0</v>
      </c>
      <c r="C105" s="61">
        <f t="shared" si="28"/>
        <v>2013</v>
      </c>
      <c r="D105" s="6">
        <f t="shared" si="29"/>
        <v>2015</v>
      </c>
      <c r="E105" s="24" t="s">
        <v>181</v>
      </c>
      <c r="F105" s="67" t="s">
        <v>154</v>
      </c>
      <c r="G105" s="66" t="s">
        <v>155</v>
      </c>
      <c r="H105" s="66" t="s">
        <v>728</v>
      </c>
      <c r="I105" s="11">
        <v>0</v>
      </c>
      <c r="J105" s="11">
        <v>0</v>
      </c>
      <c r="K105" s="72">
        <f t="shared" si="30"/>
        <v>0</v>
      </c>
      <c r="L105" s="61">
        <f t="shared" si="30"/>
        <v>1</v>
      </c>
      <c r="M105" s="61">
        <f t="shared" si="30"/>
        <v>0</v>
      </c>
      <c r="N105" s="61">
        <f t="shared" si="30"/>
        <v>1</v>
      </c>
      <c r="O105" s="92">
        <f t="shared" si="30"/>
        <v>0</v>
      </c>
      <c r="P105" s="75" t="str">
        <f t="shared" si="30"/>
        <v>N/A</v>
      </c>
      <c r="Q105" s="72">
        <f t="shared" si="30"/>
        <v>0</v>
      </c>
      <c r="R105" s="61">
        <f t="shared" si="27"/>
        <v>0</v>
      </c>
      <c r="S105" s="61">
        <f t="shared" si="25"/>
        <v>0</v>
      </c>
      <c r="T105" s="61">
        <v>-1</v>
      </c>
      <c r="U105" s="61" t="s">
        <v>0</v>
      </c>
      <c r="V105" s="62" t="str">
        <f t="shared" si="26"/>
        <v xml:space="preserve">GasCooling - Gas absorption cooling                                 </v>
      </c>
    </row>
    <row r="106" spans="1:22" x14ac:dyDescent="0.25">
      <c r="C106" s="61">
        <f t="shared" si="28"/>
        <v>2013</v>
      </c>
      <c r="D106" s="6">
        <f t="shared" si="29"/>
        <v>2015</v>
      </c>
      <c r="E106" t="s">
        <v>515</v>
      </c>
      <c r="F106" s="51">
        <v>12</v>
      </c>
      <c r="G106" s="149">
        <v>10</v>
      </c>
      <c r="H106" s="66" t="s">
        <v>728</v>
      </c>
      <c r="I106" s="66" t="s">
        <v>188</v>
      </c>
      <c r="J106" s="66" t="s">
        <v>189</v>
      </c>
      <c r="K106" s="72">
        <f t="shared" si="30"/>
        <v>1</v>
      </c>
      <c r="L106" s="61">
        <f t="shared" si="30"/>
        <v>1</v>
      </c>
      <c r="M106" s="61">
        <f t="shared" si="30"/>
        <v>1</v>
      </c>
      <c r="N106" s="61">
        <f t="shared" si="30"/>
        <v>1</v>
      </c>
      <c r="O106" s="92">
        <f t="shared" si="30"/>
        <v>0</v>
      </c>
      <c r="P106" s="75" t="str">
        <f t="shared" si="30"/>
        <v xml:space="preserve">SplitHeatPump    </v>
      </c>
      <c r="Q106" s="72">
        <f t="shared" si="30"/>
        <v>1</v>
      </c>
      <c r="R106" s="61">
        <f t="shared" si="27"/>
        <v>1</v>
      </c>
      <c r="S106" s="61">
        <f t="shared" si="25"/>
        <v>0</v>
      </c>
      <c r="T106" s="61">
        <v>-1</v>
      </c>
      <c r="U106" s="61" t="s">
        <v>0</v>
      </c>
      <c r="V106" s="62" t="str">
        <f t="shared" si="26"/>
        <v xml:space="preserve">SDHVSplitHeatPump - Small duct, high velocity, central split heat pump                              </v>
      </c>
    </row>
    <row r="107" spans="1:22" x14ac:dyDescent="0.25">
      <c r="C107" s="61">
        <f t="shared" si="28"/>
        <v>2013</v>
      </c>
      <c r="D107" s="6">
        <f t="shared" si="29"/>
        <v>2015</v>
      </c>
      <c r="E107" t="s">
        <v>534</v>
      </c>
      <c r="F107" s="51">
        <v>14</v>
      </c>
      <c r="G107" s="11">
        <v>11.7</v>
      </c>
      <c r="H107" s="66" t="s">
        <v>728</v>
      </c>
      <c r="I107" s="66" t="s">
        <v>188</v>
      </c>
      <c r="J107" s="66" t="s">
        <v>189</v>
      </c>
      <c r="K107" s="72">
        <f t="shared" si="30"/>
        <v>1</v>
      </c>
      <c r="L107" s="61">
        <f t="shared" si="30"/>
        <v>0</v>
      </c>
      <c r="M107" s="61">
        <f t="shared" si="30"/>
        <v>1</v>
      </c>
      <c r="N107" s="61">
        <f t="shared" si="30"/>
        <v>1</v>
      </c>
      <c r="O107" s="92">
        <f t="shared" si="30"/>
        <v>1</v>
      </c>
      <c r="P107" s="75" t="str">
        <f t="shared" si="30"/>
        <v xml:space="preserve">SplitHeatPump    </v>
      </c>
      <c r="Q107" s="72">
        <f t="shared" si="30"/>
        <v>1</v>
      </c>
      <c r="R107" s="61">
        <f t="shared" si="27"/>
        <v>1</v>
      </c>
      <c r="S107" s="61">
        <f t="shared" si="25"/>
        <v>0</v>
      </c>
      <c r="T107" s="61">
        <v>-1</v>
      </c>
      <c r="U107" s="61" t="s">
        <v>0</v>
      </c>
      <c r="V107" s="62" t="str">
        <f t="shared" si="26"/>
        <v>DuctlessMiniSplitHeatPump – Ductless mini-split heat pump system</v>
      </c>
    </row>
    <row r="108" spans="1:22" x14ac:dyDescent="0.25">
      <c r="C108" s="61">
        <f t="shared" si="28"/>
        <v>2013</v>
      </c>
      <c r="D108" s="6">
        <f t="shared" si="29"/>
        <v>2015</v>
      </c>
      <c r="E108" t="s">
        <v>535</v>
      </c>
      <c r="F108" s="51">
        <v>14</v>
      </c>
      <c r="G108" s="11">
        <v>11.7</v>
      </c>
      <c r="H108" s="66" t="s">
        <v>728</v>
      </c>
      <c r="I108" s="66" t="s">
        <v>188</v>
      </c>
      <c r="J108" s="66" t="s">
        <v>189</v>
      </c>
      <c r="K108" s="72">
        <f t="shared" si="30"/>
        <v>1</v>
      </c>
      <c r="L108" s="61">
        <f t="shared" si="30"/>
        <v>0</v>
      </c>
      <c r="M108" s="61">
        <f t="shared" si="30"/>
        <v>1</v>
      </c>
      <c r="N108" s="61">
        <f t="shared" si="30"/>
        <v>1</v>
      </c>
      <c r="O108" s="92">
        <f t="shared" si="30"/>
        <v>1</v>
      </c>
      <c r="P108" s="75" t="str">
        <f t="shared" si="30"/>
        <v xml:space="preserve">SplitHeatPump    </v>
      </c>
      <c r="Q108" s="72">
        <f t="shared" si="30"/>
        <v>1</v>
      </c>
      <c r="R108" s="61">
        <f t="shared" si="27"/>
        <v>1</v>
      </c>
      <c r="S108" s="61">
        <f t="shared" si="25"/>
        <v>0</v>
      </c>
      <c r="T108" s="61">
        <v>-1</v>
      </c>
      <c r="U108" s="61" t="s">
        <v>0</v>
      </c>
      <c r="V108" s="62" t="str">
        <f t="shared" si="26"/>
        <v>DuctlessMultiSplitHeatPump - Ductless multi-split heat pump system</v>
      </c>
    </row>
    <row r="109" spans="1:22" x14ac:dyDescent="0.25">
      <c r="C109" s="61">
        <f t="shared" si="28"/>
        <v>2013</v>
      </c>
      <c r="D109" s="6">
        <f t="shared" si="29"/>
        <v>2015</v>
      </c>
      <c r="E109" t="s">
        <v>524</v>
      </c>
      <c r="F109" s="51">
        <v>13</v>
      </c>
      <c r="G109" s="11">
        <v>11.3</v>
      </c>
      <c r="H109" s="66" t="s">
        <v>728</v>
      </c>
      <c r="I109" s="66" t="s">
        <v>188</v>
      </c>
      <c r="J109" s="66" t="s">
        <v>189</v>
      </c>
      <c r="K109" s="72">
        <f t="shared" si="30"/>
        <v>1</v>
      </c>
      <c r="L109" s="61">
        <f t="shared" si="30"/>
        <v>-1</v>
      </c>
      <c r="M109" s="61">
        <f t="shared" si="30"/>
        <v>1</v>
      </c>
      <c r="N109" s="61">
        <f t="shared" si="30"/>
        <v>1</v>
      </c>
      <c r="O109" s="92">
        <f t="shared" si="30"/>
        <v>1</v>
      </c>
      <c r="P109" s="75" t="str">
        <f t="shared" si="30"/>
        <v xml:space="preserve">SplitHeatPump    </v>
      </c>
      <c r="Q109" s="72">
        <f t="shared" si="30"/>
        <v>1</v>
      </c>
      <c r="R109" s="61">
        <f t="shared" si="27"/>
        <v>1</v>
      </c>
      <c r="S109" s="61">
        <f t="shared" si="27"/>
        <v>0</v>
      </c>
      <c r="T109" s="61">
        <v>-1</v>
      </c>
      <c r="U109" s="61" t="s">
        <v>0</v>
      </c>
      <c r="V109" s="62" t="str">
        <f t="shared" si="26"/>
        <v>DuctlessVRFHeatPump - Ductless variable refrigerant flow (VRF) heat pump system</v>
      </c>
    </row>
    <row r="110" spans="1:22" x14ac:dyDescent="0.25">
      <c r="C110" s="61">
        <f t="shared" si="28"/>
        <v>2013</v>
      </c>
      <c r="D110" s="6">
        <f t="shared" si="29"/>
        <v>2015</v>
      </c>
      <c r="E110" t="s">
        <v>182</v>
      </c>
      <c r="F110" s="63">
        <v>12</v>
      </c>
      <c r="G110" s="10">
        <v>10</v>
      </c>
      <c r="H110" s="66" t="s">
        <v>728</v>
      </c>
      <c r="I110" s="66" t="s">
        <v>188</v>
      </c>
      <c r="J110" s="66" t="s">
        <v>189</v>
      </c>
      <c r="K110" s="72">
        <f t="shared" ref="K110:M110" si="31">K81</f>
        <v>1</v>
      </c>
      <c r="L110" s="61">
        <f t="shared" si="31"/>
        <v>0</v>
      </c>
      <c r="M110" s="61">
        <f t="shared" si="31"/>
        <v>1</v>
      </c>
      <c r="N110" s="61">
        <f t="shared" ref="N110:Q120" si="32">N81</f>
        <v>0</v>
      </c>
      <c r="O110" s="92">
        <f t="shared" si="32"/>
        <v>1</v>
      </c>
      <c r="P110" s="75" t="str">
        <f t="shared" si="32"/>
        <v xml:space="preserve">SplitHeatPump    </v>
      </c>
      <c r="Q110" s="72">
        <f t="shared" si="32"/>
        <v>1</v>
      </c>
      <c r="R110" s="61">
        <f t="shared" si="27"/>
        <v>1</v>
      </c>
      <c r="S110" s="61">
        <f t="shared" si="27"/>
        <v>0</v>
      </c>
      <c r="T110" s="61">
        <v>-1</v>
      </c>
      <c r="U110" s="61" t="s">
        <v>0</v>
      </c>
      <c r="V110" s="62" t="str">
        <f t="shared" ref="V110" si="33">V81</f>
        <v xml:space="preserve">RoomHeatPump - Room (non-central) heat pump system                  </v>
      </c>
    </row>
    <row r="111" spans="1:22" x14ac:dyDescent="0.25">
      <c r="C111" s="61">
        <f t="shared" si="28"/>
        <v>2013</v>
      </c>
      <c r="D111" s="6">
        <f t="shared" si="29"/>
        <v>2015</v>
      </c>
      <c r="E111" t="s">
        <v>367</v>
      </c>
      <c r="F111" s="63">
        <v>14</v>
      </c>
      <c r="G111" s="10">
        <v>11.7</v>
      </c>
      <c r="H111" s="66" t="s">
        <v>728</v>
      </c>
      <c r="I111" s="66" t="s">
        <v>188</v>
      </c>
      <c r="J111" s="66" t="s">
        <v>189</v>
      </c>
      <c r="K111" s="72">
        <f t="shared" ref="K111:M111" si="34">K82</f>
        <v>1</v>
      </c>
      <c r="L111" s="61">
        <f t="shared" si="34"/>
        <v>-1</v>
      </c>
      <c r="M111" s="61">
        <f t="shared" si="34"/>
        <v>1</v>
      </c>
      <c r="N111" s="61">
        <f t="shared" si="32"/>
        <v>1</v>
      </c>
      <c r="O111" s="92">
        <f t="shared" si="32"/>
        <v>1</v>
      </c>
      <c r="P111" s="75" t="str">
        <f t="shared" si="32"/>
        <v xml:space="preserve">SplitHeatPump    </v>
      </c>
      <c r="Q111" s="72">
        <f t="shared" si="32"/>
        <v>0</v>
      </c>
      <c r="R111" s="61">
        <f t="shared" si="27"/>
        <v>1</v>
      </c>
      <c r="S111" s="61">
        <f t="shared" si="27"/>
        <v>0</v>
      </c>
      <c r="T111" s="61">
        <v>-1</v>
      </c>
      <c r="U111" s="61" t="s">
        <v>0</v>
      </c>
      <c r="V111" s="62" t="str">
        <f t="shared" ref="V111" si="35">V82</f>
        <v>AirToWaterHeatPump - Air to water heat pump (able to heat DHW)</v>
      </c>
    </row>
    <row r="112" spans="1:22" x14ac:dyDescent="0.25">
      <c r="C112" s="61">
        <f t="shared" si="28"/>
        <v>2013</v>
      </c>
      <c r="D112" s="6">
        <f t="shared" si="29"/>
        <v>2015</v>
      </c>
      <c r="E112" t="s">
        <v>366</v>
      </c>
      <c r="F112" s="63">
        <v>14</v>
      </c>
      <c r="G112" s="10">
        <v>11.7</v>
      </c>
      <c r="H112" s="66" t="s">
        <v>728</v>
      </c>
      <c r="I112" s="66" t="s">
        <v>188</v>
      </c>
      <c r="J112" s="66" t="s">
        <v>189</v>
      </c>
      <c r="K112" s="72">
        <f t="shared" ref="K112:M114" si="36">K83</f>
        <v>1</v>
      </c>
      <c r="L112" s="61">
        <f t="shared" si="36"/>
        <v>-1</v>
      </c>
      <c r="M112" s="61">
        <f t="shared" si="36"/>
        <v>1</v>
      </c>
      <c r="N112" s="61">
        <f t="shared" si="32"/>
        <v>1</v>
      </c>
      <c r="O112" s="92">
        <f t="shared" si="32"/>
        <v>1</v>
      </c>
      <c r="P112" s="75" t="str">
        <f t="shared" si="32"/>
        <v xml:space="preserve">SplitHeatPump    </v>
      </c>
      <c r="Q112" s="72">
        <f t="shared" si="32"/>
        <v>0</v>
      </c>
      <c r="R112" s="61">
        <f t="shared" si="27"/>
        <v>1</v>
      </c>
      <c r="S112" s="61">
        <f t="shared" si="27"/>
        <v>0</v>
      </c>
      <c r="T112" s="61">
        <v>-1</v>
      </c>
      <c r="U112" s="61" t="s">
        <v>0</v>
      </c>
      <c r="V112" s="62" t="str">
        <f>V83</f>
        <v>GroundSourceHeatPump - Ground source heat pump (able to heat DHW)</v>
      </c>
    </row>
    <row r="113" spans="1:24" x14ac:dyDescent="0.25">
      <c r="C113" s="61">
        <f t="shared" si="28"/>
        <v>2013</v>
      </c>
      <c r="D113" s="6">
        <f t="shared" si="29"/>
        <v>2015</v>
      </c>
      <c r="E113" t="s">
        <v>553</v>
      </c>
      <c r="F113" s="51">
        <v>14</v>
      </c>
      <c r="G113" s="11">
        <v>11.7</v>
      </c>
      <c r="H113" s="66" t="s">
        <v>728</v>
      </c>
      <c r="I113" s="66" t="s">
        <v>188</v>
      </c>
      <c r="J113" s="66" t="s">
        <v>189</v>
      </c>
      <c r="K113" s="72">
        <f t="shared" si="36"/>
        <v>1</v>
      </c>
      <c r="L113" s="61">
        <f t="shared" si="36"/>
        <v>-1</v>
      </c>
      <c r="M113" s="61">
        <f t="shared" si="36"/>
        <v>1</v>
      </c>
      <c r="N113" s="61">
        <f t="shared" si="32"/>
        <v>0</v>
      </c>
      <c r="O113" s="92">
        <f t="shared" si="32"/>
        <v>0</v>
      </c>
      <c r="P113" s="75" t="str">
        <f t="shared" si="32"/>
        <v xml:space="preserve">SplitHeatPump    </v>
      </c>
      <c r="Q113" s="72">
        <f t="shared" si="32"/>
        <v>1</v>
      </c>
      <c r="R113" s="61">
        <f t="shared" si="27"/>
        <v>1</v>
      </c>
      <c r="S113" s="61">
        <f t="shared" si="27"/>
        <v>0</v>
      </c>
      <c r="T113" s="61">
        <v>-1</v>
      </c>
      <c r="U113" s="61" t="s">
        <v>0</v>
      </c>
      <c r="V113" s="62" t="str">
        <f>V84</f>
        <v>VCHP - Variable Capacity Heat Pump</v>
      </c>
    </row>
    <row r="114" spans="1:24" x14ac:dyDescent="0.25">
      <c r="C114" s="61">
        <f t="shared" si="28"/>
        <v>2013</v>
      </c>
      <c r="D114" s="6">
        <f t="shared" si="29"/>
        <v>2015</v>
      </c>
      <c r="E114" t="s">
        <v>745</v>
      </c>
      <c r="F114" s="51">
        <v>14</v>
      </c>
      <c r="G114" s="11">
        <v>11.7</v>
      </c>
      <c r="H114" s="66" t="s">
        <v>728</v>
      </c>
      <c r="I114" s="66" t="s">
        <v>188</v>
      </c>
      <c r="J114" s="66" t="s">
        <v>189</v>
      </c>
      <c r="K114" s="72">
        <f t="shared" si="36"/>
        <v>1</v>
      </c>
      <c r="L114" s="61">
        <f t="shared" si="36"/>
        <v>-1</v>
      </c>
      <c r="M114" s="61">
        <f t="shared" si="36"/>
        <v>1</v>
      </c>
      <c r="N114" s="61">
        <f t="shared" si="32"/>
        <v>0</v>
      </c>
      <c r="O114" s="92">
        <f t="shared" si="32"/>
        <v>0</v>
      </c>
      <c r="P114" s="75" t="str">
        <f t="shared" si="32"/>
        <v xml:space="preserve">SplitHeatPump    </v>
      </c>
      <c r="Q114" s="72">
        <f t="shared" si="32"/>
        <v>1</v>
      </c>
      <c r="R114" s="61">
        <f t="shared" ref="R114" si="37">IF(AND(ISNUMBER(G114), G114&gt;0), 1, 0)</f>
        <v>1</v>
      </c>
      <c r="S114" s="61">
        <f t="shared" ref="S114" si="38">IF(AND(ISNUMBER(H114), H114&gt;0), 1, 0)</f>
        <v>0</v>
      </c>
      <c r="T114" s="61">
        <v>-1</v>
      </c>
      <c r="U114" s="61" t="s">
        <v>0</v>
      </c>
      <c r="V114" s="62" t="str">
        <f>V85</f>
        <v>VCHP2 - Variable Capacity Heat Pump</v>
      </c>
    </row>
    <row r="115" spans="1:24" x14ac:dyDescent="0.25">
      <c r="C115" s="61">
        <f t="shared" si="28"/>
        <v>2013</v>
      </c>
      <c r="D115" s="6">
        <f t="shared" si="29"/>
        <v>2015</v>
      </c>
      <c r="E115" t="s">
        <v>183</v>
      </c>
      <c r="F115" s="52">
        <v>0</v>
      </c>
      <c r="G115" s="66" t="s">
        <v>155</v>
      </c>
      <c r="H115" s="66" t="s">
        <v>728</v>
      </c>
      <c r="I115" s="66" t="s">
        <v>188</v>
      </c>
      <c r="J115" s="66" t="s">
        <v>189</v>
      </c>
      <c r="K115" s="72">
        <f t="shared" ref="K115:M115" si="39">K86</f>
        <v>0</v>
      </c>
      <c r="L115" s="61">
        <f t="shared" si="39"/>
        <v>1</v>
      </c>
      <c r="M115" s="61">
        <f t="shared" si="39"/>
        <v>0</v>
      </c>
      <c r="N115" s="61">
        <f t="shared" si="32"/>
        <v>0</v>
      </c>
      <c r="O115" s="92">
        <f t="shared" si="32"/>
        <v>0</v>
      </c>
      <c r="P115" s="75" t="str">
        <f t="shared" si="32"/>
        <v xml:space="preserve">SplitAirCond     </v>
      </c>
      <c r="Q115" s="72">
        <f t="shared" si="32"/>
        <v>0</v>
      </c>
      <c r="R115" s="61">
        <f t="shared" si="27"/>
        <v>0</v>
      </c>
      <c r="S115" s="61">
        <f t="shared" si="27"/>
        <v>0</v>
      </c>
      <c r="T115" s="61">
        <v>-1</v>
      </c>
      <c r="U115" s="61" t="s">
        <v>0</v>
      </c>
      <c r="V115" s="62" t="str">
        <f t="shared" ref="V115" si="40">V86</f>
        <v xml:space="preserve">EvapDirect - Direct evaporative cooling system                      </v>
      </c>
    </row>
    <row r="116" spans="1:24" x14ac:dyDescent="0.25">
      <c r="C116" s="61">
        <f t="shared" si="28"/>
        <v>2013</v>
      </c>
      <c r="D116" s="6">
        <f t="shared" si="29"/>
        <v>2015</v>
      </c>
      <c r="E116" t="s">
        <v>184</v>
      </c>
      <c r="F116" s="67" t="s">
        <v>154</v>
      </c>
      <c r="G116" s="48">
        <v>13</v>
      </c>
      <c r="H116" s="66" t="s">
        <v>728</v>
      </c>
      <c r="I116" s="66" t="s">
        <v>188</v>
      </c>
      <c r="J116" s="66" t="s">
        <v>189</v>
      </c>
      <c r="K116" s="72">
        <f t="shared" ref="K116:M116" si="41">K87</f>
        <v>0</v>
      </c>
      <c r="L116" s="61">
        <f t="shared" si="41"/>
        <v>1</v>
      </c>
      <c r="M116" s="61">
        <f t="shared" si="41"/>
        <v>0</v>
      </c>
      <c r="N116" s="61">
        <f t="shared" si="32"/>
        <v>0</v>
      </c>
      <c r="O116" s="92">
        <f t="shared" si="32"/>
        <v>0</v>
      </c>
      <c r="P116" s="75" t="str">
        <f t="shared" si="32"/>
        <v xml:space="preserve">SplitAirCond     </v>
      </c>
      <c r="Q116" s="72">
        <f t="shared" si="32"/>
        <v>0</v>
      </c>
      <c r="R116" s="61">
        <f t="shared" si="27"/>
        <v>1</v>
      </c>
      <c r="S116" s="61">
        <f t="shared" si="27"/>
        <v>0</v>
      </c>
      <c r="T116" s="61">
        <v>-1</v>
      </c>
      <c r="U116" s="61" t="s">
        <v>0</v>
      </c>
      <c r="V116" s="62" t="str">
        <f t="shared" ref="V116" si="42">V87</f>
        <v xml:space="preserve">EvapIndirDirect - Indirect-direct evaporative cooling system        </v>
      </c>
    </row>
    <row r="117" spans="1:24" x14ac:dyDescent="0.25">
      <c r="C117" s="61">
        <f t="shared" si="28"/>
        <v>2013</v>
      </c>
      <c r="D117" s="6">
        <f t="shared" si="29"/>
        <v>2015</v>
      </c>
      <c r="E117" t="s">
        <v>185</v>
      </c>
      <c r="F117" s="67" t="s">
        <v>154</v>
      </c>
      <c r="G117" s="48">
        <v>13</v>
      </c>
      <c r="H117" s="66" t="s">
        <v>728</v>
      </c>
      <c r="I117" s="66" t="s">
        <v>188</v>
      </c>
      <c r="J117" s="66" t="s">
        <v>189</v>
      </c>
      <c r="K117" s="72">
        <f t="shared" ref="K117:M117" si="43">K88</f>
        <v>0</v>
      </c>
      <c r="L117" s="61">
        <f t="shared" si="43"/>
        <v>1</v>
      </c>
      <c r="M117" s="61">
        <f t="shared" si="43"/>
        <v>0</v>
      </c>
      <c r="N117" s="61">
        <f t="shared" si="32"/>
        <v>0</v>
      </c>
      <c r="O117" s="92">
        <f t="shared" si="32"/>
        <v>0</v>
      </c>
      <c r="P117" s="75" t="str">
        <f t="shared" si="32"/>
        <v xml:space="preserve">SplitAirCond     </v>
      </c>
      <c r="Q117" s="72">
        <f t="shared" si="32"/>
        <v>0</v>
      </c>
      <c r="R117" s="61">
        <f t="shared" si="27"/>
        <v>1</v>
      </c>
      <c r="S117" s="61">
        <f t="shared" si="27"/>
        <v>0</v>
      </c>
      <c r="T117" s="61">
        <v>-1</v>
      </c>
      <c r="U117" s="61" t="s">
        <v>0</v>
      </c>
      <c r="V117" s="62" t="str">
        <f t="shared" ref="V117" si="44">V88</f>
        <v xml:space="preserve">EvapIndirect - Indirect evaporative cooling system                  </v>
      </c>
    </row>
    <row r="118" spans="1:24" x14ac:dyDescent="0.25">
      <c r="C118" s="61">
        <f t="shared" si="28"/>
        <v>2013</v>
      </c>
      <c r="D118" s="6">
        <f t="shared" si="29"/>
        <v>2015</v>
      </c>
      <c r="E118" t="s">
        <v>379</v>
      </c>
      <c r="F118" s="51">
        <v>16</v>
      </c>
      <c r="G118" s="11">
        <v>14</v>
      </c>
      <c r="H118" s="66" t="s">
        <v>728</v>
      </c>
      <c r="I118" s="66" t="s">
        <v>188</v>
      </c>
      <c r="J118" s="66" t="s">
        <v>189</v>
      </c>
      <c r="K118" s="72">
        <f t="shared" ref="K118:M118" si="45">K89</f>
        <v>1</v>
      </c>
      <c r="L118" s="61">
        <f t="shared" si="45"/>
        <v>1</v>
      </c>
      <c r="M118" s="61">
        <f t="shared" si="45"/>
        <v>0</v>
      </c>
      <c r="N118" s="61">
        <f t="shared" si="32"/>
        <v>1</v>
      </c>
      <c r="O118" s="92">
        <f t="shared" si="32"/>
        <v>0</v>
      </c>
      <c r="P118" s="75" t="str">
        <f t="shared" si="32"/>
        <v xml:space="preserve">SplitAirCond     </v>
      </c>
      <c r="Q118" s="72">
        <f t="shared" si="32"/>
        <v>0</v>
      </c>
      <c r="R118" s="61">
        <f t="shared" si="27"/>
        <v>1</v>
      </c>
      <c r="S118" s="61">
        <f t="shared" si="27"/>
        <v>0</v>
      </c>
      <c r="T118" s="61">
        <v>-1</v>
      </c>
      <c r="U118" s="61" t="s">
        <v>0</v>
      </c>
      <c r="V118" s="62" t="str">
        <f t="shared" ref="V118" si="46">V89</f>
        <v>EvapCondenser - Evaporatively-cooled condenser for split AC systems</v>
      </c>
      <c r="X118" s="125"/>
    </row>
    <row r="119" spans="1:24" x14ac:dyDescent="0.25">
      <c r="A119" t="s">
        <v>0</v>
      </c>
      <c r="C119" s="61">
        <f t="shared" si="28"/>
        <v>2013</v>
      </c>
      <c r="D119" s="6">
        <f t="shared" si="29"/>
        <v>2015</v>
      </c>
      <c r="E119" s="24" t="s">
        <v>186</v>
      </c>
      <c r="F119" s="67" t="s">
        <v>154</v>
      </c>
      <c r="G119" s="11">
        <v>0</v>
      </c>
      <c r="H119" s="66" t="s">
        <v>728</v>
      </c>
      <c r="I119" s="66" t="s">
        <v>188</v>
      </c>
      <c r="J119" s="66" t="s">
        <v>189</v>
      </c>
      <c r="K119" s="72">
        <f t="shared" ref="K119:M119" si="47">K90</f>
        <v>0</v>
      </c>
      <c r="L119" s="61">
        <f t="shared" si="47"/>
        <v>1</v>
      </c>
      <c r="M119" s="61">
        <f t="shared" si="47"/>
        <v>0</v>
      </c>
      <c r="N119" s="61">
        <f t="shared" si="32"/>
        <v>1</v>
      </c>
      <c r="O119" s="92">
        <f t="shared" si="32"/>
        <v>0</v>
      </c>
      <c r="P119" s="75" t="str">
        <f t="shared" si="32"/>
        <v>N/A</v>
      </c>
      <c r="Q119" s="72">
        <f t="shared" si="32"/>
        <v>0</v>
      </c>
      <c r="R119" s="61">
        <f t="shared" si="27"/>
        <v>0</v>
      </c>
      <c r="S119" s="61">
        <f t="shared" si="27"/>
        <v>0</v>
      </c>
      <c r="T119" s="61">
        <v>-1</v>
      </c>
      <c r="U119" s="61" t="s">
        <v>0</v>
      </c>
      <c r="V119" s="62" t="str">
        <f t="shared" ref="V119" si="48">V90</f>
        <v xml:space="preserve">Evap/CC - Evaporatively-cooled condensers                           </v>
      </c>
    </row>
    <row r="120" spans="1:24" x14ac:dyDescent="0.25">
      <c r="A120" t="s">
        <v>0</v>
      </c>
      <c r="C120" s="61">
        <f t="shared" si="28"/>
        <v>2013</v>
      </c>
      <c r="D120" s="6">
        <f t="shared" si="29"/>
        <v>2015</v>
      </c>
      <c r="E120" s="24" t="s">
        <v>187</v>
      </c>
      <c r="F120" s="52">
        <v>0</v>
      </c>
      <c r="G120" s="11">
        <v>0</v>
      </c>
      <c r="H120" s="66" t="s">
        <v>728</v>
      </c>
      <c r="I120" s="66" t="s">
        <v>188</v>
      </c>
      <c r="J120" s="66" t="s">
        <v>189</v>
      </c>
      <c r="K120" s="72">
        <f t="shared" ref="K120:M120" si="49">K91</f>
        <v>0</v>
      </c>
      <c r="L120" s="61">
        <f t="shared" si="49"/>
        <v>1</v>
      </c>
      <c r="M120" s="61">
        <f t="shared" si="49"/>
        <v>0</v>
      </c>
      <c r="N120" s="61">
        <f t="shared" si="32"/>
        <v>1</v>
      </c>
      <c r="O120" s="92">
        <f t="shared" si="32"/>
        <v>0</v>
      </c>
      <c r="P120" s="75" t="str">
        <f t="shared" si="32"/>
        <v>N/A</v>
      </c>
      <c r="Q120" s="72">
        <f t="shared" si="32"/>
        <v>0</v>
      </c>
      <c r="R120" s="61">
        <f t="shared" si="27"/>
        <v>0</v>
      </c>
      <c r="S120" s="61">
        <f t="shared" si="27"/>
        <v>0</v>
      </c>
      <c r="T120" s="61">
        <v>-1</v>
      </c>
      <c r="U120" s="61" t="s">
        <v>0</v>
      </c>
      <c r="V120" s="62" t="str">
        <f t="shared" ref="V120" si="50">V91</f>
        <v xml:space="preserve">IceSAC - Ice storage air conditioning system                        </v>
      </c>
    </row>
    <row r="121" spans="1:24" ht="6.75" customHeight="1" x14ac:dyDescent="0.25">
      <c r="A121" t="s">
        <v>0</v>
      </c>
      <c r="D121" s="57"/>
      <c r="E121" s="58"/>
      <c r="F121" s="57"/>
      <c r="G121" s="57"/>
      <c r="H121" s="57"/>
      <c r="I121" s="59"/>
      <c r="J121" s="59"/>
      <c r="K121" s="59"/>
      <c r="L121" s="59"/>
      <c r="M121" s="59"/>
      <c r="N121" s="59"/>
      <c r="O121" s="59"/>
      <c r="P121" s="58"/>
      <c r="Q121" s="58"/>
      <c r="R121" s="58"/>
      <c r="S121" s="58"/>
      <c r="T121" s="58"/>
    </row>
    <row r="122" spans="1:24" x14ac:dyDescent="0.25">
      <c r="A122" t="s">
        <v>434</v>
      </c>
      <c r="E122" s="126"/>
      <c r="F122" s="126"/>
      <c r="G122" s="126"/>
      <c r="H122" s="126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</row>
    <row r="123" spans="1:24" x14ac:dyDescent="0.25">
      <c r="C123" s="60">
        <v>2008</v>
      </c>
      <c r="D123" s="60">
        <v>2010</v>
      </c>
      <c r="E123" t="s">
        <v>173</v>
      </c>
      <c r="F123" s="68" t="s">
        <v>154</v>
      </c>
      <c r="G123" s="66" t="s">
        <v>155</v>
      </c>
      <c r="H123" s="66" t="s">
        <v>728</v>
      </c>
      <c r="I123" s="66" t="s">
        <v>188</v>
      </c>
      <c r="J123" s="66" t="s">
        <v>189</v>
      </c>
      <c r="K123" s="70">
        <v>1</v>
      </c>
      <c r="L123" s="48">
        <v>-1</v>
      </c>
      <c r="M123" s="48">
        <v>0</v>
      </c>
      <c r="N123" s="48">
        <v>0</v>
      </c>
      <c r="O123" s="92">
        <v>0</v>
      </c>
      <c r="P123" s="97" t="s">
        <v>174</v>
      </c>
      <c r="Q123" s="70">
        <f>IF(AND(ISNUMBER(F123), F123&gt;0), 1, 0)</f>
        <v>0</v>
      </c>
      <c r="R123" s="48">
        <f t="shared" ref="R123:S150" si="51">IF(AND(ISNUMBER(G123), G123&gt;0), 1, 0)</f>
        <v>0</v>
      </c>
      <c r="S123" s="61">
        <f t="shared" si="51"/>
        <v>0</v>
      </c>
      <c r="T123" s="61">
        <v>-1</v>
      </c>
      <c r="U123" s="61" t="s">
        <v>0</v>
      </c>
      <c r="V123" t="s">
        <v>115</v>
      </c>
    </row>
    <row r="124" spans="1:24" x14ac:dyDescent="0.25">
      <c r="C124" s="61">
        <f>C123</f>
        <v>2008</v>
      </c>
      <c r="D124" s="6">
        <f>D123</f>
        <v>2010</v>
      </c>
      <c r="E124" t="s">
        <v>174</v>
      </c>
      <c r="F124" s="51">
        <v>13</v>
      </c>
      <c r="G124" s="11">
        <v>11.3</v>
      </c>
      <c r="H124" s="66" t="s">
        <v>728</v>
      </c>
      <c r="I124" s="66" t="s">
        <v>188</v>
      </c>
      <c r="J124" s="66" t="s">
        <v>189</v>
      </c>
      <c r="K124" s="70">
        <v>1</v>
      </c>
      <c r="L124" s="48">
        <v>1</v>
      </c>
      <c r="M124" s="48">
        <v>0</v>
      </c>
      <c r="N124" s="48">
        <v>1</v>
      </c>
      <c r="O124" s="92">
        <v>0</v>
      </c>
      <c r="P124" s="97" t="s">
        <v>174</v>
      </c>
      <c r="Q124" s="70">
        <f t="shared" ref="Q124:Q147" si="52">IF(AND(ISNUMBER(F124), F124&gt;0), 1, 0)</f>
        <v>1</v>
      </c>
      <c r="R124" s="48">
        <f t="shared" si="51"/>
        <v>1</v>
      </c>
      <c r="S124" s="61">
        <f t="shared" si="51"/>
        <v>0</v>
      </c>
      <c r="T124" s="61">
        <v>-1</v>
      </c>
      <c r="U124" s="61" t="s">
        <v>0</v>
      </c>
      <c r="V124" t="s">
        <v>116</v>
      </c>
    </row>
    <row r="125" spans="1:24" x14ac:dyDescent="0.25">
      <c r="C125" s="61">
        <f t="shared" ref="C125:C150" si="53">C124</f>
        <v>2008</v>
      </c>
      <c r="D125" s="6">
        <f t="shared" ref="D125:D150" si="54">D124</f>
        <v>2010</v>
      </c>
      <c r="E125" t="s">
        <v>175</v>
      </c>
      <c r="F125" s="51">
        <v>13</v>
      </c>
      <c r="G125" s="11">
        <v>11.3</v>
      </c>
      <c r="H125" s="66" t="s">
        <v>728</v>
      </c>
      <c r="I125" s="66" t="s">
        <v>188</v>
      </c>
      <c r="J125" s="66" t="s">
        <v>189</v>
      </c>
      <c r="K125" s="70">
        <v>1</v>
      </c>
      <c r="L125" s="48">
        <v>1</v>
      </c>
      <c r="M125" s="48">
        <v>0</v>
      </c>
      <c r="N125" s="48">
        <v>1</v>
      </c>
      <c r="O125" s="92">
        <v>0</v>
      </c>
      <c r="P125" s="97" t="s">
        <v>174</v>
      </c>
      <c r="Q125" s="70">
        <f t="shared" si="52"/>
        <v>1</v>
      </c>
      <c r="R125" s="48">
        <f t="shared" si="51"/>
        <v>1</v>
      </c>
      <c r="S125" s="61">
        <f t="shared" si="51"/>
        <v>0</v>
      </c>
      <c r="T125" s="61">
        <v>-1</v>
      </c>
      <c r="U125" s="61" t="s">
        <v>0</v>
      </c>
      <c r="V125" t="s">
        <v>117</v>
      </c>
    </row>
    <row r="126" spans="1:24" x14ac:dyDescent="0.25">
      <c r="C126" s="61">
        <f t="shared" si="53"/>
        <v>2008</v>
      </c>
      <c r="D126" s="6">
        <f t="shared" si="54"/>
        <v>2010</v>
      </c>
      <c r="E126" t="s">
        <v>176</v>
      </c>
      <c r="F126" s="51">
        <v>13</v>
      </c>
      <c r="G126" s="11">
        <v>11.3</v>
      </c>
      <c r="H126" s="66" t="s">
        <v>728</v>
      </c>
      <c r="I126" s="66" t="s">
        <v>188</v>
      </c>
      <c r="J126" s="66" t="s">
        <v>189</v>
      </c>
      <c r="K126" s="70">
        <v>0</v>
      </c>
      <c r="L126" s="48">
        <v>1</v>
      </c>
      <c r="M126" s="48">
        <v>0</v>
      </c>
      <c r="N126" s="48">
        <v>1</v>
      </c>
      <c r="O126" s="92">
        <v>0</v>
      </c>
      <c r="P126" s="97" t="s">
        <v>174</v>
      </c>
      <c r="Q126" s="70">
        <f t="shared" si="52"/>
        <v>1</v>
      </c>
      <c r="R126" s="48">
        <f t="shared" si="51"/>
        <v>1</v>
      </c>
      <c r="S126" s="61">
        <f t="shared" si="51"/>
        <v>0</v>
      </c>
      <c r="T126" s="61">
        <v>-1</v>
      </c>
      <c r="U126" s="61" t="s">
        <v>0</v>
      </c>
      <c r="V126" t="s">
        <v>118</v>
      </c>
    </row>
    <row r="127" spans="1:24" x14ac:dyDescent="0.25">
      <c r="C127" s="61">
        <f t="shared" si="53"/>
        <v>2008</v>
      </c>
      <c r="D127" s="6">
        <f t="shared" si="54"/>
        <v>2010</v>
      </c>
      <c r="E127" t="s">
        <v>519</v>
      </c>
      <c r="F127" s="51">
        <v>13</v>
      </c>
      <c r="G127" s="11">
        <v>11.3</v>
      </c>
      <c r="H127" s="66" t="s">
        <v>728</v>
      </c>
      <c r="I127" s="66" t="s">
        <v>188</v>
      </c>
      <c r="J127" s="66" t="s">
        <v>189</v>
      </c>
      <c r="K127" s="70">
        <v>1</v>
      </c>
      <c r="L127" s="48">
        <v>1</v>
      </c>
      <c r="M127" s="48">
        <v>0</v>
      </c>
      <c r="N127" s="48">
        <v>1</v>
      </c>
      <c r="O127" s="92">
        <v>0</v>
      </c>
      <c r="P127" s="97" t="s">
        <v>174</v>
      </c>
      <c r="Q127" s="70">
        <f t="shared" ref="Q127" si="55">IF(AND(ISNUMBER(F127), F127&gt;0), 1, 0)</f>
        <v>1</v>
      </c>
      <c r="R127" s="48">
        <f t="shared" ref="R127" si="56">IF(AND(ISNUMBER(G127), G127&gt;0), 1, 0)</f>
        <v>1</v>
      </c>
      <c r="S127" s="61">
        <f t="shared" si="51"/>
        <v>0</v>
      </c>
      <c r="T127" s="61">
        <v>-1</v>
      </c>
      <c r="U127" s="61" t="s">
        <v>0</v>
      </c>
      <c r="V127" t="s">
        <v>520</v>
      </c>
    </row>
    <row r="128" spans="1:24" x14ac:dyDescent="0.25">
      <c r="C128" s="61">
        <f t="shared" ref="C128:C141" si="57">C127</f>
        <v>2008</v>
      </c>
      <c r="D128" s="6">
        <f t="shared" si="54"/>
        <v>2010</v>
      </c>
      <c r="E128" t="s">
        <v>530</v>
      </c>
      <c r="F128" s="51">
        <v>13</v>
      </c>
      <c r="G128" s="11">
        <v>11.3</v>
      </c>
      <c r="H128" s="66" t="s">
        <v>728</v>
      </c>
      <c r="I128" s="66" t="s">
        <v>188</v>
      </c>
      <c r="J128" s="66" t="s">
        <v>189</v>
      </c>
      <c r="K128" s="70">
        <v>1</v>
      </c>
      <c r="L128" s="48">
        <v>0</v>
      </c>
      <c r="M128" s="48">
        <v>0</v>
      </c>
      <c r="N128" s="48">
        <v>1</v>
      </c>
      <c r="O128" s="120">
        <v>1</v>
      </c>
      <c r="P128" s="100" t="s">
        <v>174</v>
      </c>
      <c r="Q128" s="70">
        <f t="shared" si="52"/>
        <v>1</v>
      </c>
      <c r="R128" s="48">
        <f t="shared" si="51"/>
        <v>1</v>
      </c>
      <c r="S128" s="61">
        <f t="shared" si="51"/>
        <v>0</v>
      </c>
      <c r="T128" s="61">
        <v>-1</v>
      </c>
      <c r="U128" s="61" t="s">
        <v>0</v>
      </c>
      <c r="V128" t="s">
        <v>532</v>
      </c>
      <c r="X128" t="s">
        <v>529</v>
      </c>
    </row>
    <row r="129" spans="1:24" x14ac:dyDescent="0.25">
      <c r="C129" s="61">
        <f t="shared" si="57"/>
        <v>2008</v>
      </c>
      <c r="D129" s="6">
        <f t="shared" si="54"/>
        <v>2010</v>
      </c>
      <c r="E129" t="s">
        <v>531</v>
      </c>
      <c r="F129" s="51">
        <v>13</v>
      </c>
      <c r="G129" s="11">
        <v>11.3</v>
      </c>
      <c r="H129" s="66" t="s">
        <v>728</v>
      </c>
      <c r="I129" s="66" t="s">
        <v>188</v>
      </c>
      <c r="J129" s="66" t="s">
        <v>189</v>
      </c>
      <c r="K129" s="70">
        <v>1</v>
      </c>
      <c r="L129" s="48">
        <v>0</v>
      </c>
      <c r="M129" s="48">
        <v>0</v>
      </c>
      <c r="N129" s="48">
        <v>1</v>
      </c>
      <c r="O129" s="120">
        <v>1</v>
      </c>
      <c r="P129" s="100" t="s">
        <v>174</v>
      </c>
      <c r="Q129" s="70">
        <f t="shared" si="52"/>
        <v>1</v>
      </c>
      <c r="R129" s="48">
        <f t="shared" si="51"/>
        <v>1</v>
      </c>
      <c r="S129" s="61">
        <f t="shared" si="51"/>
        <v>0</v>
      </c>
      <c r="T129" s="61">
        <v>-1</v>
      </c>
      <c r="U129" s="61" t="s">
        <v>0</v>
      </c>
      <c r="V129" t="s">
        <v>537</v>
      </c>
      <c r="X129" t="s">
        <v>538</v>
      </c>
    </row>
    <row r="130" spans="1:24" x14ac:dyDescent="0.25">
      <c r="C130" s="61">
        <f t="shared" si="57"/>
        <v>2008</v>
      </c>
      <c r="D130" s="6">
        <f t="shared" si="54"/>
        <v>2010</v>
      </c>
      <c r="E130" t="s">
        <v>527</v>
      </c>
      <c r="F130" s="51">
        <v>13</v>
      </c>
      <c r="G130" s="11">
        <v>11.3</v>
      </c>
      <c r="H130" s="66" t="s">
        <v>728</v>
      </c>
      <c r="I130" s="66" t="s">
        <v>188</v>
      </c>
      <c r="J130" s="66" t="s">
        <v>189</v>
      </c>
      <c r="K130" s="70">
        <v>1</v>
      </c>
      <c r="L130" s="48">
        <v>0</v>
      </c>
      <c r="M130" s="48">
        <v>0</v>
      </c>
      <c r="N130" s="48">
        <v>1</v>
      </c>
      <c r="O130" s="120">
        <v>1</v>
      </c>
      <c r="P130" s="100" t="s">
        <v>174</v>
      </c>
      <c r="Q130" s="70">
        <f t="shared" si="52"/>
        <v>1</v>
      </c>
      <c r="R130" s="48">
        <f t="shared" si="51"/>
        <v>1</v>
      </c>
      <c r="S130" s="61">
        <f t="shared" si="51"/>
        <v>0</v>
      </c>
      <c r="T130" s="61">
        <v>-1</v>
      </c>
      <c r="U130" s="61" t="s">
        <v>0</v>
      </c>
      <c r="V130" t="s">
        <v>540</v>
      </c>
      <c r="X130" t="s">
        <v>538</v>
      </c>
    </row>
    <row r="131" spans="1:24" x14ac:dyDescent="0.25">
      <c r="C131" s="61">
        <f t="shared" si="57"/>
        <v>2008</v>
      </c>
      <c r="D131" s="6">
        <f t="shared" si="54"/>
        <v>2010</v>
      </c>
      <c r="E131" t="s">
        <v>177</v>
      </c>
      <c r="F131" s="67" t="s">
        <v>154</v>
      </c>
      <c r="G131" s="11">
        <v>8.5</v>
      </c>
      <c r="H131" s="66" t="s">
        <v>728</v>
      </c>
      <c r="I131" s="66" t="s">
        <v>188</v>
      </c>
      <c r="J131" s="66" t="s">
        <v>189</v>
      </c>
      <c r="K131" s="71">
        <v>1</v>
      </c>
      <c r="L131" s="49">
        <v>0</v>
      </c>
      <c r="M131" s="49">
        <v>0</v>
      </c>
      <c r="N131" s="49">
        <v>0</v>
      </c>
      <c r="O131" s="120">
        <v>1</v>
      </c>
      <c r="P131" s="99" t="s">
        <v>174</v>
      </c>
      <c r="Q131" s="70">
        <f t="shared" si="52"/>
        <v>0</v>
      </c>
      <c r="R131" s="48">
        <f t="shared" si="51"/>
        <v>1</v>
      </c>
      <c r="S131" s="61">
        <f t="shared" si="51"/>
        <v>0</v>
      </c>
      <c r="T131" s="61">
        <v>-1</v>
      </c>
      <c r="U131" s="61" t="s">
        <v>0</v>
      </c>
      <c r="V131" t="s">
        <v>119</v>
      </c>
    </row>
    <row r="132" spans="1:24" x14ac:dyDescent="0.25">
      <c r="C132" s="61">
        <f t="shared" si="57"/>
        <v>2008</v>
      </c>
      <c r="D132" s="6">
        <f t="shared" si="54"/>
        <v>2010</v>
      </c>
      <c r="E132" t="s">
        <v>178</v>
      </c>
      <c r="F132" s="51">
        <v>13</v>
      </c>
      <c r="G132" s="11">
        <v>11.3</v>
      </c>
      <c r="H132" s="66" t="s">
        <v>728</v>
      </c>
      <c r="I132" s="66" t="s">
        <v>188</v>
      </c>
      <c r="J132" s="66" t="s">
        <v>189</v>
      </c>
      <c r="K132" s="70">
        <v>1</v>
      </c>
      <c r="L132" s="48">
        <v>1</v>
      </c>
      <c r="M132" s="48">
        <v>1</v>
      </c>
      <c r="N132" s="48">
        <v>1</v>
      </c>
      <c r="O132" s="92">
        <v>0</v>
      </c>
      <c r="P132" s="97" t="s">
        <v>178</v>
      </c>
      <c r="Q132" s="70">
        <f t="shared" si="52"/>
        <v>1</v>
      </c>
      <c r="R132" s="48">
        <f t="shared" si="51"/>
        <v>1</v>
      </c>
      <c r="S132" s="61">
        <f t="shared" si="51"/>
        <v>0</v>
      </c>
      <c r="T132" s="61">
        <v>-1</v>
      </c>
      <c r="U132" s="61" t="s">
        <v>0</v>
      </c>
      <c r="V132" t="s">
        <v>120</v>
      </c>
    </row>
    <row r="133" spans="1:24" x14ac:dyDescent="0.25">
      <c r="C133" s="61">
        <f t="shared" si="57"/>
        <v>2008</v>
      </c>
      <c r="D133" s="6">
        <f t="shared" si="54"/>
        <v>2010</v>
      </c>
      <c r="E133" t="s">
        <v>179</v>
      </c>
      <c r="F133" s="51">
        <v>13</v>
      </c>
      <c r="G133" s="66" t="s">
        <v>155</v>
      </c>
      <c r="H133" s="66" t="s">
        <v>728</v>
      </c>
      <c r="I133" s="66" t="s">
        <v>188</v>
      </c>
      <c r="J133" s="66" t="s">
        <v>189</v>
      </c>
      <c r="K133" s="71">
        <v>1</v>
      </c>
      <c r="L133" s="48">
        <v>1</v>
      </c>
      <c r="M133" s="48">
        <v>1</v>
      </c>
      <c r="N133" s="48">
        <v>1</v>
      </c>
      <c r="O133" s="92">
        <v>0</v>
      </c>
      <c r="P133" s="97" t="s">
        <v>178</v>
      </c>
      <c r="Q133" s="70">
        <f t="shared" si="52"/>
        <v>1</v>
      </c>
      <c r="R133" s="48">
        <f t="shared" si="51"/>
        <v>0</v>
      </c>
      <c r="S133" s="61">
        <f t="shared" si="51"/>
        <v>0</v>
      </c>
      <c r="T133" s="61">
        <v>-1</v>
      </c>
      <c r="U133" s="61" t="s">
        <v>0</v>
      </c>
      <c r="V133" t="s">
        <v>121</v>
      </c>
    </row>
    <row r="134" spans="1:24" x14ac:dyDescent="0.25">
      <c r="C134" s="61">
        <f t="shared" si="57"/>
        <v>2008</v>
      </c>
      <c r="D134" s="6">
        <f t="shared" si="54"/>
        <v>2010</v>
      </c>
      <c r="E134" t="s">
        <v>180</v>
      </c>
      <c r="F134" s="67" t="s">
        <v>154</v>
      </c>
      <c r="G134" s="11">
        <v>0</v>
      </c>
      <c r="H134" s="66" t="s">
        <v>728</v>
      </c>
      <c r="I134" s="66" t="s">
        <v>188</v>
      </c>
      <c r="J134" s="66" t="s">
        <v>189</v>
      </c>
      <c r="K134" s="71">
        <v>0</v>
      </c>
      <c r="L134" s="48">
        <v>1</v>
      </c>
      <c r="M134" s="48">
        <v>1</v>
      </c>
      <c r="N134" s="48">
        <v>1</v>
      </c>
      <c r="O134" s="92">
        <v>0</v>
      </c>
      <c r="P134" s="97" t="s">
        <v>178</v>
      </c>
      <c r="Q134" s="70">
        <f t="shared" si="52"/>
        <v>0</v>
      </c>
      <c r="R134" s="48">
        <f t="shared" si="51"/>
        <v>0</v>
      </c>
      <c r="S134" s="61">
        <f t="shared" si="51"/>
        <v>0</v>
      </c>
      <c r="T134" s="61">
        <v>-1</v>
      </c>
      <c r="U134" s="61" t="s">
        <v>0</v>
      </c>
      <c r="V134" t="s">
        <v>122</v>
      </c>
    </row>
    <row r="135" spans="1:24" x14ac:dyDescent="0.25">
      <c r="A135" t="s">
        <v>0</v>
      </c>
      <c r="C135" s="61">
        <f t="shared" si="57"/>
        <v>2008</v>
      </c>
      <c r="D135" s="6">
        <f t="shared" si="54"/>
        <v>2010</v>
      </c>
      <c r="E135" s="24" t="s">
        <v>181</v>
      </c>
      <c r="F135" s="67" t="s">
        <v>154</v>
      </c>
      <c r="G135" s="66" t="s">
        <v>155</v>
      </c>
      <c r="H135" s="66" t="s">
        <v>728</v>
      </c>
      <c r="I135" s="11">
        <v>0</v>
      </c>
      <c r="J135" s="11">
        <v>0</v>
      </c>
      <c r="K135" s="71">
        <v>0</v>
      </c>
      <c r="L135" s="53">
        <v>1</v>
      </c>
      <c r="M135" s="48">
        <v>0</v>
      </c>
      <c r="N135" s="48">
        <v>1</v>
      </c>
      <c r="O135" s="92">
        <v>0</v>
      </c>
      <c r="P135" s="98" t="s">
        <v>227</v>
      </c>
      <c r="Q135" s="70">
        <f t="shared" si="52"/>
        <v>0</v>
      </c>
      <c r="R135" s="48">
        <f t="shared" si="51"/>
        <v>0</v>
      </c>
      <c r="S135" s="61">
        <f t="shared" si="51"/>
        <v>0</v>
      </c>
      <c r="T135" s="61">
        <v>-1</v>
      </c>
      <c r="U135" s="61" t="s">
        <v>0</v>
      </c>
      <c r="V135" t="s">
        <v>123</v>
      </c>
      <c r="X135" s="119" t="s">
        <v>363</v>
      </c>
    </row>
    <row r="136" spans="1:24" x14ac:dyDescent="0.25">
      <c r="C136" s="61">
        <f t="shared" si="57"/>
        <v>2008</v>
      </c>
      <c r="D136" s="6">
        <f t="shared" si="54"/>
        <v>2010</v>
      </c>
      <c r="E136" t="s">
        <v>515</v>
      </c>
      <c r="F136" s="51">
        <v>13</v>
      </c>
      <c r="G136" s="11">
        <v>11.3</v>
      </c>
      <c r="H136" s="66" t="s">
        <v>728</v>
      </c>
      <c r="I136" s="66" t="s">
        <v>188</v>
      </c>
      <c r="J136" s="66" t="s">
        <v>189</v>
      </c>
      <c r="K136" s="70">
        <v>1</v>
      </c>
      <c r="L136" s="48">
        <v>1</v>
      </c>
      <c r="M136" s="48">
        <v>1</v>
      </c>
      <c r="N136" s="48">
        <v>1</v>
      </c>
      <c r="O136" s="92">
        <v>0</v>
      </c>
      <c r="P136" s="97" t="s">
        <v>178</v>
      </c>
      <c r="Q136" s="70">
        <f t="shared" ref="Q136" si="58">IF(AND(ISNUMBER(F136), F136&gt;0), 1, 0)</f>
        <v>1</v>
      </c>
      <c r="R136" s="48">
        <f t="shared" ref="R136" si="59">IF(AND(ISNUMBER(G136), G136&gt;0), 1, 0)</f>
        <v>1</v>
      </c>
      <c r="S136" s="61">
        <f t="shared" si="51"/>
        <v>0</v>
      </c>
      <c r="T136" s="61">
        <v>-1</v>
      </c>
      <c r="U136" s="61" t="s">
        <v>0</v>
      </c>
      <c r="V136" t="s">
        <v>521</v>
      </c>
    </row>
    <row r="137" spans="1:24" x14ac:dyDescent="0.25">
      <c r="C137" s="61">
        <f t="shared" si="57"/>
        <v>2008</v>
      </c>
      <c r="D137" s="6">
        <f t="shared" si="54"/>
        <v>2010</v>
      </c>
      <c r="E137" t="s">
        <v>534</v>
      </c>
      <c r="F137" s="63">
        <v>13</v>
      </c>
      <c r="G137" s="11">
        <v>11.3</v>
      </c>
      <c r="H137" s="66" t="s">
        <v>728</v>
      </c>
      <c r="I137" s="66" t="s">
        <v>188</v>
      </c>
      <c r="J137" s="66" t="s">
        <v>189</v>
      </c>
      <c r="K137" s="71">
        <v>1</v>
      </c>
      <c r="L137" s="48">
        <v>0</v>
      </c>
      <c r="M137" s="48">
        <v>1</v>
      </c>
      <c r="N137" s="48">
        <v>1</v>
      </c>
      <c r="O137" s="120">
        <v>1</v>
      </c>
      <c r="P137" s="100" t="s">
        <v>178</v>
      </c>
      <c r="Q137" s="70">
        <f t="shared" si="52"/>
        <v>1</v>
      </c>
      <c r="R137" s="48">
        <f t="shared" si="51"/>
        <v>1</v>
      </c>
      <c r="S137" s="61">
        <f t="shared" si="51"/>
        <v>0</v>
      </c>
      <c r="T137" s="61">
        <v>-1</v>
      </c>
      <c r="U137" s="61" t="s">
        <v>0</v>
      </c>
      <c r="V137" t="s">
        <v>533</v>
      </c>
      <c r="X137" t="s">
        <v>529</v>
      </c>
    </row>
    <row r="138" spans="1:24" x14ac:dyDescent="0.25">
      <c r="C138" s="61">
        <f t="shared" si="57"/>
        <v>2008</v>
      </c>
      <c r="D138" s="6">
        <f t="shared" si="54"/>
        <v>2010</v>
      </c>
      <c r="E138" t="s">
        <v>535</v>
      </c>
      <c r="F138" s="63">
        <v>13</v>
      </c>
      <c r="G138" s="11">
        <v>11.3</v>
      </c>
      <c r="H138" s="66" t="s">
        <v>728</v>
      </c>
      <c r="I138" s="66" t="s">
        <v>188</v>
      </c>
      <c r="J138" s="66" t="s">
        <v>189</v>
      </c>
      <c r="K138" s="71">
        <v>1</v>
      </c>
      <c r="L138" s="48">
        <v>0</v>
      </c>
      <c r="M138" s="48">
        <v>1</v>
      </c>
      <c r="N138" s="48">
        <v>1</v>
      </c>
      <c r="O138" s="120">
        <v>1</v>
      </c>
      <c r="P138" s="100" t="s">
        <v>178</v>
      </c>
      <c r="Q138" s="70">
        <f t="shared" si="52"/>
        <v>1</v>
      </c>
      <c r="R138" s="48">
        <f t="shared" si="51"/>
        <v>1</v>
      </c>
      <c r="S138" s="61">
        <f t="shared" si="51"/>
        <v>0</v>
      </c>
      <c r="T138" s="61">
        <v>-1</v>
      </c>
      <c r="U138" s="61" t="s">
        <v>0</v>
      </c>
      <c r="V138" t="s">
        <v>536</v>
      </c>
      <c r="X138" t="s">
        <v>538</v>
      </c>
    </row>
    <row r="139" spans="1:24" x14ac:dyDescent="0.25">
      <c r="C139" s="61">
        <f t="shared" si="57"/>
        <v>2008</v>
      </c>
      <c r="D139" s="6">
        <f t="shared" si="54"/>
        <v>2010</v>
      </c>
      <c r="E139" t="s">
        <v>524</v>
      </c>
      <c r="F139" s="63">
        <v>13</v>
      </c>
      <c r="G139" s="11">
        <v>11.3</v>
      </c>
      <c r="H139" s="66" t="s">
        <v>728</v>
      </c>
      <c r="I139" s="66" t="s">
        <v>188</v>
      </c>
      <c r="J139" s="66" t="s">
        <v>189</v>
      </c>
      <c r="K139" s="71">
        <v>1</v>
      </c>
      <c r="L139" s="48">
        <v>0</v>
      </c>
      <c r="M139" s="48">
        <v>1</v>
      </c>
      <c r="N139" s="48">
        <v>1</v>
      </c>
      <c r="O139" s="120">
        <v>1</v>
      </c>
      <c r="P139" s="100" t="s">
        <v>178</v>
      </c>
      <c r="Q139" s="70">
        <f t="shared" si="52"/>
        <v>1</v>
      </c>
      <c r="R139" s="48">
        <f t="shared" si="51"/>
        <v>1</v>
      </c>
      <c r="S139" s="61">
        <f t="shared" si="51"/>
        <v>0</v>
      </c>
      <c r="T139" s="61">
        <v>-1</v>
      </c>
      <c r="U139" s="61" t="s">
        <v>0</v>
      </c>
      <c r="V139" t="s">
        <v>539</v>
      </c>
      <c r="X139" t="s">
        <v>538</v>
      </c>
    </row>
    <row r="140" spans="1:24" x14ac:dyDescent="0.25">
      <c r="C140" s="61">
        <f t="shared" si="57"/>
        <v>2008</v>
      </c>
      <c r="D140" s="6">
        <f t="shared" si="54"/>
        <v>2010</v>
      </c>
      <c r="E140" t="s">
        <v>182</v>
      </c>
      <c r="F140" s="63">
        <v>12</v>
      </c>
      <c r="G140" s="11">
        <v>10</v>
      </c>
      <c r="H140" s="66" t="s">
        <v>728</v>
      </c>
      <c r="I140" s="66" t="s">
        <v>188</v>
      </c>
      <c r="J140" s="66" t="s">
        <v>189</v>
      </c>
      <c r="K140" s="71">
        <v>1</v>
      </c>
      <c r="L140" s="48">
        <v>0</v>
      </c>
      <c r="M140" s="48">
        <v>1</v>
      </c>
      <c r="N140" s="48">
        <v>0</v>
      </c>
      <c r="O140" s="120">
        <v>1</v>
      </c>
      <c r="P140" s="100" t="s">
        <v>178</v>
      </c>
      <c r="Q140" s="70">
        <f t="shared" si="52"/>
        <v>1</v>
      </c>
      <c r="R140" s="48">
        <f t="shared" si="51"/>
        <v>1</v>
      </c>
      <c r="S140" s="61">
        <f t="shared" si="51"/>
        <v>0</v>
      </c>
      <c r="T140" s="61">
        <v>-1</v>
      </c>
      <c r="U140" s="61" t="s">
        <v>0</v>
      </c>
      <c r="V140" t="s">
        <v>124</v>
      </c>
    </row>
    <row r="141" spans="1:24" x14ac:dyDescent="0.25">
      <c r="C141" s="61">
        <f t="shared" si="57"/>
        <v>2008</v>
      </c>
      <c r="D141" s="6">
        <f t="shared" si="54"/>
        <v>2010</v>
      </c>
      <c r="E141" t="s">
        <v>367</v>
      </c>
      <c r="F141" s="67" t="s">
        <v>154</v>
      </c>
      <c r="G141" s="11">
        <v>11.3</v>
      </c>
      <c r="H141" s="66" t="s">
        <v>728</v>
      </c>
      <c r="I141" s="66" t="s">
        <v>188</v>
      </c>
      <c r="J141" s="66" t="s">
        <v>189</v>
      </c>
      <c r="K141" s="70">
        <v>1</v>
      </c>
      <c r="L141" s="48">
        <v>-1</v>
      </c>
      <c r="M141" s="48">
        <v>1</v>
      </c>
      <c r="N141" s="48">
        <v>1</v>
      </c>
      <c r="O141" s="120">
        <v>1</v>
      </c>
      <c r="P141" s="97" t="s">
        <v>178</v>
      </c>
      <c r="Q141" s="70">
        <f t="shared" si="52"/>
        <v>0</v>
      </c>
      <c r="R141" s="48">
        <f t="shared" si="51"/>
        <v>1</v>
      </c>
      <c r="S141" s="61">
        <f t="shared" si="51"/>
        <v>0</v>
      </c>
      <c r="T141" s="61">
        <v>-1</v>
      </c>
      <c r="U141" s="61" t="s">
        <v>0</v>
      </c>
      <c r="V141" t="s">
        <v>368</v>
      </c>
    </row>
    <row r="142" spans="1:24" x14ac:dyDescent="0.25">
      <c r="C142" s="61">
        <f t="shared" si="53"/>
        <v>2008</v>
      </c>
      <c r="D142" s="6">
        <f t="shared" si="54"/>
        <v>2010</v>
      </c>
      <c r="E142" t="s">
        <v>366</v>
      </c>
      <c r="F142" s="67" t="s">
        <v>154</v>
      </c>
      <c r="G142" s="11">
        <v>11.3</v>
      </c>
      <c r="H142" s="66" t="s">
        <v>728</v>
      </c>
      <c r="I142" s="66" t="s">
        <v>188</v>
      </c>
      <c r="J142" s="66" t="s">
        <v>189</v>
      </c>
      <c r="K142" s="70">
        <v>1</v>
      </c>
      <c r="L142" s="48">
        <v>-1</v>
      </c>
      <c r="M142" s="48">
        <v>1</v>
      </c>
      <c r="N142" s="48">
        <v>1</v>
      </c>
      <c r="O142" s="120">
        <v>1</v>
      </c>
      <c r="P142" s="97" t="s">
        <v>178</v>
      </c>
      <c r="Q142" s="70">
        <f t="shared" si="52"/>
        <v>0</v>
      </c>
      <c r="R142" s="48">
        <f t="shared" si="51"/>
        <v>1</v>
      </c>
      <c r="S142" s="61">
        <f t="shared" si="51"/>
        <v>0</v>
      </c>
      <c r="T142" s="61">
        <v>-1</v>
      </c>
      <c r="U142" s="61" t="s">
        <v>0</v>
      </c>
      <c r="V142" t="s">
        <v>369</v>
      </c>
    </row>
    <row r="143" spans="1:24" x14ac:dyDescent="0.25">
      <c r="C143" s="61">
        <f t="shared" si="53"/>
        <v>2008</v>
      </c>
      <c r="D143" s="6">
        <f t="shared" si="54"/>
        <v>2010</v>
      </c>
      <c r="E143" t="s">
        <v>553</v>
      </c>
      <c r="F143" s="63">
        <v>13</v>
      </c>
      <c r="G143" s="11">
        <v>11.3</v>
      </c>
      <c r="H143" s="66" t="s">
        <v>728</v>
      </c>
      <c r="I143" s="66" t="s">
        <v>188</v>
      </c>
      <c r="J143" s="66" t="s">
        <v>189</v>
      </c>
      <c r="K143" s="70">
        <v>1</v>
      </c>
      <c r="L143" s="48">
        <v>-1</v>
      </c>
      <c r="M143" s="48">
        <v>1</v>
      </c>
      <c r="N143" s="48">
        <v>0</v>
      </c>
      <c r="O143" s="92">
        <v>0</v>
      </c>
      <c r="P143" s="97" t="s">
        <v>178</v>
      </c>
      <c r="Q143" s="70">
        <f t="shared" si="52"/>
        <v>1</v>
      </c>
      <c r="R143" s="48">
        <f t="shared" si="51"/>
        <v>1</v>
      </c>
      <c r="S143" s="61">
        <f t="shared" si="51"/>
        <v>0</v>
      </c>
      <c r="T143" s="61">
        <v>-1</v>
      </c>
      <c r="U143" s="61" t="s">
        <v>0</v>
      </c>
      <c r="V143" t="s">
        <v>554</v>
      </c>
      <c r="X143" t="s">
        <v>555</v>
      </c>
    </row>
    <row r="144" spans="1:24" x14ac:dyDescent="0.25">
      <c r="C144" s="61">
        <f t="shared" si="53"/>
        <v>2008</v>
      </c>
      <c r="D144" s="6">
        <f t="shared" si="54"/>
        <v>2010</v>
      </c>
      <c r="E144" t="s">
        <v>745</v>
      </c>
      <c r="F144" s="63">
        <v>13</v>
      </c>
      <c r="G144" s="11">
        <v>11.3</v>
      </c>
      <c r="H144" s="66" t="s">
        <v>728</v>
      </c>
      <c r="I144" s="66" t="s">
        <v>188</v>
      </c>
      <c r="J144" s="66" t="s">
        <v>189</v>
      </c>
      <c r="K144" s="70">
        <v>1</v>
      </c>
      <c r="L144" s="48">
        <v>-1</v>
      </c>
      <c r="M144" s="48">
        <v>1</v>
      </c>
      <c r="N144" s="48">
        <v>0</v>
      </c>
      <c r="O144" s="92">
        <v>0</v>
      </c>
      <c r="P144" s="97" t="s">
        <v>178</v>
      </c>
      <c r="Q144" s="70">
        <f t="shared" ref="Q144" si="60">IF(AND(ISNUMBER(F144), F144&gt;0), 1, 0)</f>
        <v>1</v>
      </c>
      <c r="R144" s="48">
        <f t="shared" ref="R144" si="61">IF(AND(ISNUMBER(G144), G144&gt;0), 1, 0)</f>
        <v>1</v>
      </c>
      <c r="S144" s="61">
        <f t="shared" ref="S144" si="62">IF(AND(ISNUMBER(H144), H144&gt;0), 1, 0)</f>
        <v>0</v>
      </c>
      <c r="T144" s="61">
        <v>-1</v>
      </c>
      <c r="U144" s="61" t="s">
        <v>0</v>
      </c>
      <c r="V144" t="s">
        <v>746</v>
      </c>
      <c r="X144" t="s">
        <v>555</v>
      </c>
    </row>
    <row r="145" spans="1:27" x14ac:dyDescent="0.25">
      <c r="C145" s="61">
        <f t="shared" si="53"/>
        <v>2008</v>
      </c>
      <c r="D145" s="6">
        <f t="shared" si="54"/>
        <v>2010</v>
      </c>
      <c r="E145" t="s">
        <v>183</v>
      </c>
      <c r="F145" s="52">
        <v>0</v>
      </c>
      <c r="G145" s="66" t="s">
        <v>155</v>
      </c>
      <c r="H145" s="66" t="s">
        <v>728</v>
      </c>
      <c r="I145" s="66" t="s">
        <v>188</v>
      </c>
      <c r="J145" s="66" t="s">
        <v>189</v>
      </c>
      <c r="K145" s="118">
        <v>0</v>
      </c>
      <c r="L145" s="48">
        <v>1</v>
      </c>
      <c r="M145" s="48">
        <v>0</v>
      </c>
      <c r="N145" s="48">
        <v>0</v>
      </c>
      <c r="O145" s="92">
        <v>0</v>
      </c>
      <c r="P145" s="97" t="s">
        <v>174</v>
      </c>
      <c r="Q145" s="70">
        <f t="shared" si="52"/>
        <v>0</v>
      </c>
      <c r="R145" s="48">
        <f t="shared" si="51"/>
        <v>0</v>
      </c>
      <c r="S145" s="61">
        <f t="shared" si="51"/>
        <v>0</v>
      </c>
      <c r="T145" s="61">
        <v>-1</v>
      </c>
      <c r="U145" s="61" t="s">
        <v>0</v>
      </c>
      <c r="V145" t="s">
        <v>125</v>
      </c>
    </row>
    <row r="146" spans="1:27" x14ac:dyDescent="0.25">
      <c r="C146" s="61">
        <f t="shared" si="53"/>
        <v>2008</v>
      </c>
      <c r="D146" s="6">
        <f t="shared" si="54"/>
        <v>2010</v>
      </c>
      <c r="E146" t="s">
        <v>184</v>
      </c>
      <c r="F146" s="67" t="s">
        <v>154</v>
      </c>
      <c r="G146" s="48">
        <v>13</v>
      </c>
      <c r="H146" s="66" t="s">
        <v>728</v>
      </c>
      <c r="I146" s="66" t="s">
        <v>188</v>
      </c>
      <c r="J146" s="66" t="s">
        <v>189</v>
      </c>
      <c r="K146" s="118">
        <v>0</v>
      </c>
      <c r="L146" s="53">
        <v>1</v>
      </c>
      <c r="M146" s="48">
        <v>0</v>
      </c>
      <c r="N146" s="48">
        <v>0</v>
      </c>
      <c r="O146" s="92">
        <v>0</v>
      </c>
      <c r="P146" s="97" t="s">
        <v>174</v>
      </c>
      <c r="Q146" s="70">
        <f t="shared" si="52"/>
        <v>0</v>
      </c>
      <c r="R146" s="48">
        <f t="shared" si="51"/>
        <v>1</v>
      </c>
      <c r="S146" s="61">
        <f t="shared" si="51"/>
        <v>0</v>
      </c>
      <c r="T146" s="61">
        <v>-1</v>
      </c>
      <c r="U146" s="61" t="s">
        <v>0</v>
      </c>
      <c r="V146" t="s">
        <v>126</v>
      </c>
      <c r="AA146" t="s">
        <v>138</v>
      </c>
    </row>
    <row r="147" spans="1:27" x14ac:dyDescent="0.25">
      <c r="C147" s="61">
        <f t="shared" si="53"/>
        <v>2008</v>
      </c>
      <c r="D147" s="6">
        <f t="shared" si="54"/>
        <v>2010</v>
      </c>
      <c r="E147" t="s">
        <v>185</v>
      </c>
      <c r="F147" s="67" t="s">
        <v>154</v>
      </c>
      <c r="G147" s="48">
        <v>13</v>
      </c>
      <c r="H147" s="66" t="s">
        <v>728</v>
      </c>
      <c r="I147" s="66" t="s">
        <v>188</v>
      </c>
      <c r="J147" s="66" t="s">
        <v>189</v>
      </c>
      <c r="K147" s="118">
        <v>0</v>
      </c>
      <c r="L147" s="48">
        <v>1</v>
      </c>
      <c r="M147" s="48">
        <v>0</v>
      </c>
      <c r="N147" s="48">
        <v>0</v>
      </c>
      <c r="O147" s="92">
        <v>0</v>
      </c>
      <c r="P147" s="97" t="s">
        <v>174</v>
      </c>
      <c r="Q147" s="70">
        <f t="shared" si="52"/>
        <v>0</v>
      </c>
      <c r="R147" s="48">
        <f t="shared" si="51"/>
        <v>1</v>
      </c>
      <c r="S147" s="61">
        <f t="shared" si="51"/>
        <v>0</v>
      </c>
      <c r="T147" s="61">
        <v>-1</v>
      </c>
      <c r="U147" s="61" t="s">
        <v>0</v>
      </c>
      <c r="V147" t="s">
        <v>127</v>
      </c>
      <c r="AA147" t="s">
        <v>138</v>
      </c>
    </row>
    <row r="148" spans="1:27" x14ac:dyDescent="0.25">
      <c r="C148" s="61">
        <f t="shared" si="53"/>
        <v>2008</v>
      </c>
      <c r="D148" s="6">
        <f t="shared" si="54"/>
        <v>2010</v>
      </c>
      <c r="E148" t="s">
        <v>379</v>
      </c>
      <c r="F148" s="51">
        <v>16</v>
      </c>
      <c r="G148" s="11">
        <v>14</v>
      </c>
      <c r="H148" s="66" t="s">
        <v>728</v>
      </c>
      <c r="I148" s="66" t="s">
        <v>188</v>
      </c>
      <c r="J148" s="66" t="s">
        <v>189</v>
      </c>
      <c r="K148" s="70">
        <v>1</v>
      </c>
      <c r="L148" s="48">
        <v>1</v>
      </c>
      <c r="M148" s="48">
        <v>0</v>
      </c>
      <c r="N148" s="48">
        <v>1</v>
      </c>
      <c r="O148" s="92">
        <v>0</v>
      </c>
      <c r="P148" s="97" t="s">
        <v>174</v>
      </c>
      <c r="Q148" s="70">
        <v>0</v>
      </c>
      <c r="R148" s="48">
        <f t="shared" si="51"/>
        <v>1</v>
      </c>
      <c r="S148" s="61">
        <f t="shared" si="51"/>
        <v>0</v>
      </c>
      <c r="T148" s="61">
        <v>-1</v>
      </c>
      <c r="U148" s="61" t="s">
        <v>0</v>
      </c>
      <c r="V148" t="s">
        <v>380</v>
      </c>
      <c r="X148" s="125" t="s">
        <v>381</v>
      </c>
    </row>
    <row r="149" spans="1:27" x14ac:dyDescent="0.25">
      <c r="A149" t="s">
        <v>0</v>
      </c>
      <c r="C149" s="61">
        <f t="shared" si="53"/>
        <v>2008</v>
      </c>
      <c r="D149" s="6">
        <f t="shared" si="54"/>
        <v>2010</v>
      </c>
      <c r="E149" s="24" t="s">
        <v>186</v>
      </c>
      <c r="F149" s="67" t="s">
        <v>154</v>
      </c>
      <c r="G149" s="11">
        <v>0</v>
      </c>
      <c r="H149" s="66" t="s">
        <v>728</v>
      </c>
      <c r="I149" s="66" t="s">
        <v>188</v>
      </c>
      <c r="J149" s="66" t="s">
        <v>189</v>
      </c>
      <c r="K149" s="71">
        <v>0</v>
      </c>
      <c r="L149" s="48">
        <v>1</v>
      </c>
      <c r="M149" s="48">
        <v>0</v>
      </c>
      <c r="N149" s="48">
        <v>1</v>
      </c>
      <c r="O149" s="92">
        <v>0</v>
      </c>
      <c r="P149" s="98" t="s">
        <v>227</v>
      </c>
      <c r="Q149" s="70">
        <f t="shared" ref="Q149:Q150" si="63">IF(AND(ISNUMBER(F149), F149&gt;0), 1, 0)</f>
        <v>0</v>
      </c>
      <c r="R149" s="48">
        <f t="shared" si="51"/>
        <v>0</v>
      </c>
      <c r="S149" s="61">
        <f t="shared" si="51"/>
        <v>0</v>
      </c>
      <c r="T149" s="61">
        <v>-1</v>
      </c>
      <c r="U149" s="61" t="s">
        <v>0</v>
      </c>
      <c r="V149" t="s">
        <v>128</v>
      </c>
      <c r="X149" s="119" t="s">
        <v>363</v>
      </c>
    </row>
    <row r="150" spans="1:27" x14ac:dyDescent="0.25">
      <c r="A150" t="s">
        <v>0</v>
      </c>
      <c r="C150" s="61">
        <f t="shared" si="53"/>
        <v>2008</v>
      </c>
      <c r="D150" s="6">
        <f t="shared" si="54"/>
        <v>2010</v>
      </c>
      <c r="E150" s="24" t="s">
        <v>187</v>
      </c>
      <c r="F150" s="52">
        <v>0</v>
      </c>
      <c r="G150" s="11">
        <v>0</v>
      </c>
      <c r="H150" s="66" t="s">
        <v>728</v>
      </c>
      <c r="I150" s="66" t="s">
        <v>188</v>
      </c>
      <c r="J150" s="66" t="s">
        <v>189</v>
      </c>
      <c r="K150" s="71">
        <v>0</v>
      </c>
      <c r="L150" s="53">
        <v>1</v>
      </c>
      <c r="M150" s="48">
        <v>0</v>
      </c>
      <c r="N150" s="48">
        <v>1</v>
      </c>
      <c r="O150" s="92">
        <v>0</v>
      </c>
      <c r="P150" s="98" t="s">
        <v>227</v>
      </c>
      <c r="Q150" s="70">
        <f t="shared" si="63"/>
        <v>0</v>
      </c>
      <c r="R150" s="48">
        <f t="shared" si="51"/>
        <v>0</v>
      </c>
      <c r="S150" s="61">
        <f t="shared" si="51"/>
        <v>0</v>
      </c>
      <c r="T150" s="61">
        <v>-1</v>
      </c>
      <c r="U150" s="61" t="s">
        <v>0</v>
      </c>
      <c r="V150" t="s">
        <v>129</v>
      </c>
      <c r="X150" s="119" t="s">
        <v>363</v>
      </c>
    </row>
    <row r="151" spans="1:27" x14ac:dyDescent="0.25">
      <c r="A151" t="s">
        <v>435</v>
      </c>
      <c r="E151" s="126"/>
      <c r="F151" s="126"/>
      <c r="G151" s="126"/>
      <c r="H151" s="126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</row>
    <row r="152" spans="1:27" x14ac:dyDescent="0.25">
      <c r="C152" s="60">
        <v>2006</v>
      </c>
      <c r="D152" s="60">
        <v>2007</v>
      </c>
      <c r="E152" t="s">
        <v>173</v>
      </c>
      <c r="F152" s="68" t="s">
        <v>154</v>
      </c>
      <c r="G152" s="66" t="s">
        <v>155</v>
      </c>
      <c r="H152" s="66" t="s">
        <v>728</v>
      </c>
      <c r="I152" s="66" t="s">
        <v>188</v>
      </c>
      <c r="J152" s="66" t="s">
        <v>189</v>
      </c>
      <c r="K152" s="70">
        <v>1</v>
      </c>
      <c r="L152" s="48">
        <v>-1</v>
      </c>
      <c r="M152" s="48">
        <v>0</v>
      </c>
      <c r="N152" s="48">
        <v>0</v>
      </c>
      <c r="O152" s="92">
        <v>0</v>
      </c>
      <c r="P152" s="97" t="s">
        <v>174</v>
      </c>
      <c r="Q152" s="70">
        <f>IF(AND(ISNUMBER(F152), F152&gt;0), 1, 0)</f>
        <v>0</v>
      </c>
      <c r="R152" s="48">
        <f t="shared" ref="R152:S179" si="64">IF(AND(ISNUMBER(G152), G152&gt;0), 1, 0)</f>
        <v>0</v>
      </c>
      <c r="S152" s="61">
        <f t="shared" si="64"/>
        <v>0</v>
      </c>
      <c r="T152" s="61">
        <v>-1</v>
      </c>
      <c r="U152" s="61" t="s">
        <v>0</v>
      </c>
      <c r="V152" t="s">
        <v>115</v>
      </c>
    </row>
    <row r="153" spans="1:27" x14ac:dyDescent="0.25">
      <c r="C153" s="61">
        <f>C152</f>
        <v>2006</v>
      </c>
      <c r="D153" s="6">
        <f>D152</f>
        <v>2007</v>
      </c>
      <c r="E153" t="s">
        <v>174</v>
      </c>
      <c r="F153" s="51">
        <v>13</v>
      </c>
      <c r="G153" s="11">
        <v>11.3</v>
      </c>
      <c r="H153" s="66" t="s">
        <v>728</v>
      </c>
      <c r="I153" s="66" t="s">
        <v>188</v>
      </c>
      <c r="J153" s="66" t="s">
        <v>189</v>
      </c>
      <c r="K153" s="70">
        <v>1</v>
      </c>
      <c r="L153" s="48">
        <v>1</v>
      </c>
      <c r="M153" s="48">
        <v>0</v>
      </c>
      <c r="N153" s="48">
        <v>1</v>
      </c>
      <c r="O153" s="92">
        <v>0</v>
      </c>
      <c r="P153" s="97" t="s">
        <v>174</v>
      </c>
      <c r="Q153" s="70">
        <f t="shared" ref="Q153:Q176" si="65">IF(AND(ISNUMBER(F153), F153&gt;0), 1, 0)</f>
        <v>1</v>
      </c>
      <c r="R153" s="48">
        <f t="shared" si="64"/>
        <v>1</v>
      </c>
      <c r="S153" s="61">
        <f t="shared" si="64"/>
        <v>0</v>
      </c>
      <c r="T153" s="61">
        <v>-1</v>
      </c>
      <c r="U153" s="61" t="s">
        <v>0</v>
      </c>
      <c r="V153" t="s">
        <v>116</v>
      </c>
    </row>
    <row r="154" spans="1:27" x14ac:dyDescent="0.25">
      <c r="C154" s="61">
        <f t="shared" ref="C154:C179" si="66">C153</f>
        <v>2006</v>
      </c>
      <c r="D154" s="6">
        <f t="shared" ref="D154:D179" si="67">D153</f>
        <v>2007</v>
      </c>
      <c r="E154" t="s">
        <v>175</v>
      </c>
      <c r="F154" s="51">
        <v>13</v>
      </c>
      <c r="G154" s="11">
        <v>11.3</v>
      </c>
      <c r="H154" s="66" t="s">
        <v>728</v>
      </c>
      <c r="I154" s="66" t="s">
        <v>188</v>
      </c>
      <c r="J154" s="66" t="s">
        <v>189</v>
      </c>
      <c r="K154" s="70">
        <v>1</v>
      </c>
      <c r="L154" s="48">
        <v>1</v>
      </c>
      <c r="M154" s="48">
        <v>0</v>
      </c>
      <c r="N154" s="48">
        <v>1</v>
      </c>
      <c r="O154" s="92">
        <v>0</v>
      </c>
      <c r="P154" s="97" t="s">
        <v>174</v>
      </c>
      <c r="Q154" s="70">
        <f t="shared" si="65"/>
        <v>1</v>
      </c>
      <c r="R154" s="48">
        <f t="shared" si="64"/>
        <v>1</v>
      </c>
      <c r="S154" s="61">
        <f t="shared" si="64"/>
        <v>0</v>
      </c>
      <c r="T154" s="61">
        <v>-1</v>
      </c>
      <c r="U154" s="61" t="s">
        <v>0</v>
      </c>
      <c r="V154" t="s">
        <v>117</v>
      </c>
    </row>
    <row r="155" spans="1:27" x14ac:dyDescent="0.25">
      <c r="C155" s="61">
        <f t="shared" si="66"/>
        <v>2006</v>
      </c>
      <c r="D155" s="6">
        <f t="shared" si="67"/>
        <v>2007</v>
      </c>
      <c r="E155" t="s">
        <v>176</v>
      </c>
      <c r="F155" s="51">
        <v>13</v>
      </c>
      <c r="G155" s="11">
        <v>11.3</v>
      </c>
      <c r="H155" s="66" t="s">
        <v>728</v>
      </c>
      <c r="I155" s="66" t="s">
        <v>188</v>
      </c>
      <c r="J155" s="66" t="s">
        <v>189</v>
      </c>
      <c r="K155" s="70">
        <v>0</v>
      </c>
      <c r="L155" s="48">
        <v>1</v>
      </c>
      <c r="M155" s="48">
        <v>0</v>
      </c>
      <c r="N155" s="48">
        <v>1</v>
      </c>
      <c r="O155" s="92">
        <v>0</v>
      </c>
      <c r="P155" s="97" t="s">
        <v>174</v>
      </c>
      <c r="Q155" s="70">
        <f t="shared" si="65"/>
        <v>1</v>
      </c>
      <c r="R155" s="48">
        <f t="shared" si="64"/>
        <v>1</v>
      </c>
      <c r="S155" s="61">
        <f t="shared" si="64"/>
        <v>0</v>
      </c>
      <c r="T155" s="61">
        <v>-1</v>
      </c>
      <c r="U155" s="61" t="s">
        <v>0</v>
      </c>
      <c r="V155" t="s">
        <v>118</v>
      </c>
    </row>
    <row r="156" spans="1:27" x14ac:dyDescent="0.25">
      <c r="C156" s="61">
        <f t="shared" si="66"/>
        <v>2006</v>
      </c>
      <c r="D156" s="6">
        <f t="shared" si="67"/>
        <v>2007</v>
      </c>
      <c r="E156" t="s">
        <v>519</v>
      </c>
      <c r="F156" s="51">
        <v>13</v>
      </c>
      <c r="G156" s="11">
        <v>11.3</v>
      </c>
      <c r="H156" s="66" t="s">
        <v>728</v>
      </c>
      <c r="I156" s="66" t="s">
        <v>188</v>
      </c>
      <c r="J156" s="66" t="s">
        <v>189</v>
      </c>
      <c r="K156" s="70">
        <v>1</v>
      </c>
      <c r="L156" s="48">
        <v>1</v>
      </c>
      <c r="M156" s="48">
        <v>0</v>
      </c>
      <c r="N156" s="48">
        <v>1</v>
      </c>
      <c r="O156" s="92">
        <v>0</v>
      </c>
      <c r="P156" s="97" t="s">
        <v>174</v>
      </c>
      <c r="Q156" s="70">
        <f t="shared" ref="Q156" si="68">IF(AND(ISNUMBER(F156), F156&gt;0), 1, 0)</f>
        <v>1</v>
      </c>
      <c r="R156" s="48">
        <f t="shared" ref="R156" si="69">IF(AND(ISNUMBER(G156), G156&gt;0), 1, 0)</f>
        <v>1</v>
      </c>
      <c r="S156" s="61">
        <f t="shared" si="64"/>
        <v>0</v>
      </c>
      <c r="T156" s="61">
        <v>-1</v>
      </c>
      <c r="U156" s="61" t="s">
        <v>0</v>
      </c>
      <c r="V156" t="s">
        <v>520</v>
      </c>
    </row>
    <row r="157" spans="1:27" x14ac:dyDescent="0.25">
      <c r="C157" s="61">
        <f t="shared" si="66"/>
        <v>2006</v>
      </c>
      <c r="D157" s="6">
        <f t="shared" si="67"/>
        <v>2007</v>
      </c>
      <c r="E157" t="s">
        <v>530</v>
      </c>
      <c r="F157" s="51">
        <v>13</v>
      </c>
      <c r="G157" s="11">
        <v>11.3</v>
      </c>
      <c r="H157" s="66" t="s">
        <v>728</v>
      </c>
      <c r="I157" s="66" t="s">
        <v>188</v>
      </c>
      <c r="J157" s="66" t="s">
        <v>189</v>
      </c>
      <c r="K157" s="70">
        <v>1</v>
      </c>
      <c r="L157" s="48">
        <v>0</v>
      </c>
      <c r="M157" s="48">
        <v>0</v>
      </c>
      <c r="N157" s="48">
        <v>1</v>
      </c>
      <c r="O157" s="120">
        <v>1</v>
      </c>
      <c r="P157" s="100" t="s">
        <v>174</v>
      </c>
      <c r="Q157" s="70">
        <f t="shared" si="65"/>
        <v>1</v>
      </c>
      <c r="R157" s="48">
        <f t="shared" si="64"/>
        <v>1</v>
      </c>
      <c r="S157" s="61">
        <f t="shared" si="64"/>
        <v>0</v>
      </c>
      <c r="T157" s="61">
        <v>-1</v>
      </c>
      <c r="U157" s="61" t="s">
        <v>0</v>
      </c>
      <c r="V157" t="s">
        <v>532</v>
      </c>
      <c r="X157" t="s">
        <v>529</v>
      </c>
    </row>
    <row r="158" spans="1:27" x14ac:dyDescent="0.25">
      <c r="C158" s="61">
        <f t="shared" si="66"/>
        <v>2006</v>
      </c>
      <c r="D158" s="6">
        <f t="shared" si="67"/>
        <v>2007</v>
      </c>
      <c r="E158" t="s">
        <v>531</v>
      </c>
      <c r="F158" s="51">
        <v>13</v>
      </c>
      <c r="G158" s="11">
        <v>11.3</v>
      </c>
      <c r="H158" s="66" t="s">
        <v>728</v>
      </c>
      <c r="I158" s="66" t="s">
        <v>188</v>
      </c>
      <c r="J158" s="66" t="s">
        <v>189</v>
      </c>
      <c r="K158" s="70">
        <v>1</v>
      </c>
      <c r="L158" s="48">
        <v>0</v>
      </c>
      <c r="M158" s="48">
        <v>0</v>
      </c>
      <c r="N158" s="48">
        <v>1</v>
      </c>
      <c r="O158" s="120">
        <v>1</v>
      </c>
      <c r="P158" s="100" t="s">
        <v>174</v>
      </c>
      <c r="Q158" s="70">
        <f t="shared" si="65"/>
        <v>1</v>
      </c>
      <c r="R158" s="48">
        <f t="shared" si="64"/>
        <v>1</v>
      </c>
      <c r="S158" s="61">
        <f t="shared" si="64"/>
        <v>0</v>
      </c>
      <c r="T158" s="61">
        <v>-1</v>
      </c>
      <c r="U158" s="61" t="s">
        <v>0</v>
      </c>
      <c r="V158" t="s">
        <v>537</v>
      </c>
      <c r="X158" t="s">
        <v>538</v>
      </c>
    </row>
    <row r="159" spans="1:27" x14ac:dyDescent="0.25">
      <c r="C159" s="61">
        <f t="shared" si="66"/>
        <v>2006</v>
      </c>
      <c r="D159" s="6">
        <f t="shared" si="67"/>
        <v>2007</v>
      </c>
      <c r="E159" t="s">
        <v>527</v>
      </c>
      <c r="F159" s="51">
        <v>13</v>
      </c>
      <c r="G159" s="11">
        <v>11.3</v>
      </c>
      <c r="H159" s="66" t="s">
        <v>728</v>
      </c>
      <c r="I159" s="66" t="s">
        <v>188</v>
      </c>
      <c r="J159" s="66" t="s">
        <v>189</v>
      </c>
      <c r="K159" s="70">
        <v>1</v>
      </c>
      <c r="L159" s="48">
        <v>0</v>
      </c>
      <c r="M159" s="48">
        <v>0</v>
      </c>
      <c r="N159" s="48">
        <v>1</v>
      </c>
      <c r="O159" s="120">
        <v>1</v>
      </c>
      <c r="P159" s="100" t="s">
        <v>174</v>
      </c>
      <c r="Q159" s="70">
        <f t="shared" si="65"/>
        <v>1</v>
      </c>
      <c r="R159" s="48">
        <f t="shared" si="64"/>
        <v>1</v>
      </c>
      <c r="S159" s="61">
        <f t="shared" si="64"/>
        <v>0</v>
      </c>
      <c r="T159" s="61">
        <v>-1</v>
      </c>
      <c r="U159" s="61" t="s">
        <v>0</v>
      </c>
      <c r="V159" t="s">
        <v>540</v>
      </c>
      <c r="X159" t="s">
        <v>538</v>
      </c>
    </row>
    <row r="160" spans="1:27" x14ac:dyDescent="0.25">
      <c r="C160" s="61">
        <f t="shared" si="66"/>
        <v>2006</v>
      </c>
      <c r="D160" s="6">
        <f t="shared" si="67"/>
        <v>2007</v>
      </c>
      <c r="E160" t="s">
        <v>177</v>
      </c>
      <c r="F160" s="67" t="s">
        <v>154</v>
      </c>
      <c r="G160" s="11">
        <v>8.5</v>
      </c>
      <c r="H160" s="66" t="s">
        <v>728</v>
      </c>
      <c r="I160" s="66" t="s">
        <v>188</v>
      </c>
      <c r="J160" s="66" t="s">
        <v>189</v>
      </c>
      <c r="K160" s="71">
        <v>1</v>
      </c>
      <c r="L160" s="49">
        <v>0</v>
      </c>
      <c r="M160" s="49">
        <v>0</v>
      </c>
      <c r="N160" s="49">
        <v>0</v>
      </c>
      <c r="O160" s="120">
        <v>1</v>
      </c>
      <c r="P160" s="99" t="s">
        <v>174</v>
      </c>
      <c r="Q160" s="70">
        <f t="shared" si="65"/>
        <v>0</v>
      </c>
      <c r="R160" s="48">
        <f t="shared" si="64"/>
        <v>1</v>
      </c>
      <c r="S160" s="61">
        <f t="shared" si="64"/>
        <v>0</v>
      </c>
      <c r="T160" s="61">
        <v>-1</v>
      </c>
      <c r="U160" s="61" t="s">
        <v>0</v>
      </c>
      <c r="V160" t="s">
        <v>119</v>
      </c>
    </row>
    <row r="161" spans="1:27" x14ac:dyDescent="0.25">
      <c r="C161" s="61">
        <f t="shared" si="66"/>
        <v>2006</v>
      </c>
      <c r="D161" s="6">
        <f t="shared" si="67"/>
        <v>2007</v>
      </c>
      <c r="E161" t="s">
        <v>178</v>
      </c>
      <c r="F161" s="51">
        <v>13</v>
      </c>
      <c r="G161" s="11">
        <v>11.3</v>
      </c>
      <c r="H161" s="66" t="s">
        <v>728</v>
      </c>
      <c r="I161" s="66" t="s">
        <v>188</v>
      </c>
      <c r="J161" s="66" t="s">
        <v>189</v>
      </c>
      <c r="K161" s="70">
        <v>1</v>
      </c>
      <c r="L161" s="48">
        <v>1</v>
      </c>
      <c r="M161" s="48">
        <v>1</v>
      </c>
      <c r="N161" s="48">
        <v>1</v>
      </c>
      <c r="O161" s="92">
        <v>0</v>
      </c>
      <c r="P161" s="97" t="s">
        <v>178</v>
      </c>
      <c r="Q161" s="70">
        <f t="shared" si="65"/>
        <v>1</v>
      </c>
      <c r="R161" s="48">
        <f t="shared" si="64"/>
        <v>1</v>
      </c>
      <c r="S161" s="61">
        <f t="shared" si="64"/>
        <v>0</v>
      </c>
      <c r="T161" s="61">
        <v>-1</v>
      </c>
      <c r="U161" s="61" t="s">
        <v>0</v>
      </c>
      <c r="V161" t="s">
        <v>120</v>
      </c>
    </row>
    <row r="162" spans="1:27" x14ac:dyDescent="0.25">
      <c r="C162" s="61">
        <f t="shared" si="66"/>
        <v>2006</v>
      </c>
      <c r="D162" s="6">
        <f t="shared" si="67"/>
        <v>2007</v>
      </c>
      <c r="E162" t="s">
        <v>179</v>
      </c>
      <c r="F162" s="51">
        <v>13</v>
      </c>
      <c r="G162" s="66" t="s">
        <v>155</v>
      </c>
      <c r="H162" s="66" t="s">
        <v>728</v>
      </c>
      <c r="I162" s="66" t="s">
        <v>188</v>
      </c>
      <c r="J162" s="66" t="s">
        <v>189</v>
      </c>
      <c r="K162" s="71">
        <v>1</v>
      </c>
      <c r="L162" s="48">
        <v>1</v>
      </c>
      <c r="M162" s="48">
        <v>1</v>
      </c>
      <c r="N162" s="48">
        <v>1</v>
      </c>
      <c r="O162" s="92">
        <v>0</v>
      </c>
      <c r="P162" s="97" t="s">
        <v>178</v>
      </c>
      <c r="Q162" s="70">
        <f t="shared" si="65"/>
        <v>1</v>
      </c>
      <c r="R162" s="48">
        <f t="shared" si="64"/>
        <v>0</v>
      </c>
      <c r="S162" s="61">
        <f t="shared" si="64"/>
        <v>0</v>
      </c>
      <c r="T162" s="61">
        <v>-1</v>
      </c>
      <c r="U162" s="61" t="s">
        <v>0</v>
      </c>
      <c r="V162" t="s">
        <v>121</v>
      </c>
    </row>
    <row r="163" spans="1:27" x14ac:dyDescent="0.25">
      <c r="C163" s="61">
        <f t="shared" si="66"/>
        <v>2006</v>
      </c>
      <c r="D163" s="6">
        <f t="shared" si="67"/>
        <v>2007</v>
      </c>
      <c r="E163" t="s">
        <v>180</v>
      </c>
      <c r="F163" s="67" t="s">
        <v>154</v>
      </c>
      <c r="G163" s="11">
        <v>0</v>
      </c>
      <c r="H163" s="66" t="s">
        <v>728</v>
      </c>
      <c r="I163" s="66" t="s">
        <v>188</v>
      </c>
      <c r="J163" s="66" t="s">
        <v>189</v>
      </c>
      <c r="K163" s="71">
        <v>0</v>
      </c>
      <c r="L163" s="48">
        <v>1</v>
      </c>
      <c r="M163" s="48">
        <v>1</v>
      </c>
      <c r="N163" s="48">
        <v>1</v>
      </c>
      <c r="O163" s="92">
        <v>0</v>
      </c>
      <c r="P163" s="97" t="s">
        <v>178</v>
      </c>
      <c r="Q163" s="70">
        <f t="shared" si="65"/>
        <v>0</v>
      </c>
      <c r="R163" s="48">
        <f t="shared" si="64"/>
        <v>0</v>
      </c>
      <c r="S163" s="61">
        <f t="shared" si="64"/>
        <v>0</v>
      </c>
      <c r="T163" s="61">
        <v>-1</v>
      </c>
      <c r="U163" s="61" t="s">
        <v>0</v>
      </c>
      <c r="V163" t="s">
        <v>122</v>
      </c>
    </row>
    <row r="164" spans="1:27" x14ac:dyDescent="0.25">
      <c r="A164" t="s">
        <v>0</v>
      </c>
      <c r="C164" s="61">
        <f t="shared" si="66"/>
        <v>2006</v>
      </c>
      <c r="D164" s="6">
        <f t="shared" si="67"/>
        <v>2007</v>
      </c>
      <c r="E164" s="24" t="s">
        <v>181</v>
      </c>
      <c r="F164" s="67" t="s">
        <v>154</v>
      </c>
      <c r="G164" s="66" t="s">
        <v>155</v>
      </c>
      <c r="H164" s="66" t="s">
        <v>728</v>
      </c>
      <c r="I164" s="11">
        <v>0</v>
      </c>
      <c r="J164" s="11">
        <v>0</v>
      </c>
      <c r="K164" s="71">
        <v>0</v>
      </c>
      <c r="L164" s="53">
        <v>1</v>
      </c>
      <c r="M164" s="48">
        <v>0</v>
      </c>
      <c r="N164" s="48">
        <v>1</v>
      </c>
      <c r="O164" s="92">
        <v>0</v>
      </c>
      <c r="P164" s="98" t="s">
        <v>227</v>
      </c>
      <c r="Q164" s="70">
        <f t="shared" si="65"/>
        <v>0</v>
      </c>
      <c r="R164" s="48">
        <f t="shared" si="64"/>
        <v>0</v>
      </c>
      <c r="S164" s="61">
        <f t="shared" si="64"/>
        <v>0</v>
      </c>
      <c r="T164" s="61">
        <v>-1</v>
      </c>
      <c r="U164" s="61" t="s">
        <v>0</v>
      </c>
      <c r="V164" t="s">
        <v>123</v>
      </c>
      <c r="X164" s="119" t="s">
        <v>363</v>
      </c>
    </row>
    <row r="165" spans="1:27" x14ac:dyDescent="0.25">
      <c r="C165" s="61">
        <f t="shared" si="66"/>
        <v>2006</v>
      </c>
      <c r="D165" s="6">
        <f t="shared" si="67"/>
        <v>2007</v>
      </c>
      <c r="E165" t="s">
        <v>515</v>
      </c>
      <c r="F165" s="51">
        <v>13</v>
      </c>
      <c r="G165" s="11">
        <v>11.3</v>
      </c>
      <c r="H165" s="66" t="s">
        <v>728</v>
      </c>
      <c r="I165" s="66" t="s">
        <v>188</v>
      </c>
      <c r="J165" s="66" t="s">
        <v>189</v>
      </c>
      <c r="K165" s="70">
        <v>1</v>
      </c>
      <c r="L165" s="48">
        <v>1</v>
      </c>
      <c r="M165" s="48">
        <v>1</v>
      </c>
      <c r="N165" s="48">
        <v>1</v>
      </c>
      <c r="O165" s="92">
        <v>0</v>
      </c>
      <c r="P165" s="97" t="s">
        <v>178</v>
      </c>
      <c r="Q165" s="70">
        <f t="shared" ref="Q165" si="70">IF(AND(ISNUMBER(F165), F165&gt;0), 1, 0)</f>
        <v>1</v>
      </c>
      <c r="R165" s="48">
        <f t="shared" ref="R165" si="71">IF(AND(ISNUMBER(G165), G165&gt;0), 1, 0)</f>
        <v>1</v>
      </c>
      <c r="S165" s="61">
        <f t="shared" si="64"/>
        <v>0</v>
      </c>
      <c r="T165" s="61">
        <v>-1</v>
      </c>
      <c r="U165" s="61" t="s">
        <v>0</v>
      </c>
      <c r="V165" t="s">
        <v>521</v>
      </c>
    </row>
    <row r="166" spans="1:27" x14ac:dyDescent="0.25">
      <c r="C166" s="61">
        <f t="shared" si="66"/>
        <v>2006</v>
      </c>
      <c r="D166" s="6">
        <f t="shared" si="67"/>
        <v>2007</v>
      </c>
      <c r="E166" t="s">
        <v>534</v>
      </c>
      <c r="F166" s="63">
        <v>13</v>
      </c>
      <c r="G166" s="11">
        <v>11.3</v>
      </c>
      <c r="H166" s="66" t="s">
        <v>728</v>
      </c>
      <c r="I166" s="66" t="s">
        <v>188</v>
      </c>
      <c r="J166" s="66" t="s">
        <v>189</v>
      </c>
      <c r="K166" s="71">
        <v>1</v>
      </c>
      <c r="L166" s="48">
        <v>0</v>
      </c>
      <c r="M166" s="48">
        <v>1</v>
      </c>
      <c r="N166" s="48">
        <v>1</v>
      </c>
      <c r="O166" s="120">
        <v>1</v>
      </c>
      <c r="P166" s="100" t="s">
        <v>178</v>
      </c>
      <c r="Q166" s="70">
        <f t="shared" si="65"/>
        <v>1</v>
      </c>
      <c r="R166" s="48">
        <f t="shared" si="64"/>
        <v>1</v>
      </c>
      <c r="S166" s="61">
        <f t="shared" si="64"/>
        <v>0</v>
      </c>
      <c r="T166" s="61">
        <v>-1</v>
      </c>
      <c r="U166" s="61" t="s">
        <v>0</v>
      </c>
      <c r="V166" t="s">
        <v>533</v>
      </c>
      <c r="X166" t="s">
        <v>529</v>
      </c>
    </row>
    <row r="167" spans="1:27" x14ac:dyDescent="0.25">
      <c r="C167" s="61">
        <f t="shared" si="66"/>
        <v>2006</v>
      </c>
      <c r="D167" s="6">
        <f t="shared" si="67"/>
        <v>2007</v>
      </c>
      <c r="E167" t="s">
        <v>535</v>
      </c>
      <c r="F167" s="63">
        <v>13</v>
      </c>
      <c r="G167" s="11">
        <v>11.3</v>
      </c>
      <c r="H167" s="66" t="s">
        <v>728</v>
      </c>
      <c r="I167" s="66" t="s">
        <v>188</v>
      </c>
      <c r="J167" s="66" t="s">
        <v>189</v>
      </c>
      <c r="K167" s="71">
        <v>1</v>
      </c>
      <c r="L167" s="48">
        <v>0</v>
      </c>
      <c r="M167" s="48">
        <v>1</v>
      </c>
      <c r="N167" s="48">
        <v>1</v>
      </c>
      <c r="O167" s="120">
        <v>1</v>
      </c>
      <c r="P167" s="100" t="s">
        <v>178</v>
      </c>
      <c r="Q167" s="70">
        <f t="shared" si="65"/>
        <v>1</v>
      </c>
      <c r="R167" s="48">
        <f t="shared" si="64"/>
        <v>1</v>
      </c>
      <c r="S167" s="61">
        <f t="shared" si="64"/>
        <v>0</v>
      </c>
      <c r="T167" s="61">
        <v>-1</v>
      </c>
      <c r="U167" s="61" t="s">
        <v>0</v>
      </c>
      <c r="V167" t="s">
        <v>536</v>
      </c>
      <c r="X167" t="s">
        <v>538</v>
      </c>
    </row>
    <row r="168" spans="1:27" x14ac:dyDescent="0.25">
      <c r="C168" s="61">
        <f t="shared" si="66"/>
        <v>2006</v>
      </c>
      <c r="D168" s="6">
        <f t="shared" si="67"/>
        <v>2007</v>
      </c>
      <c r="E168" t="s">
        <v>524</v>
      </c>
      <c r="F168" s="63">
        <v>13</v>
      </c>
      <c r="G168" s="11">
        <v>11.3</v>
      </c>
      <c r="H168" s="66" t="s">
        <v>728</v>
      </c>
      <c r="I168" s="66" t="s">
        <v>188</v>
      </c>
      <c r="J168" s="66" t="s">
        <v>189</v>
      </c>
      <c r="K168" s="71">
        <v>1</v>
      </c>
      <c r="L168" s="48">
        <v>0</v>
      </c>
      <c r="M168" s="48">
        <v>1</v>
      </c>
      <c r="N168" s="48">
        <v>1</v>
      </c>
      <c r="O168" s="120">
        <v>1</v>
      </c>
      <c r="P168" s="100" t="s">
        <v>178</v>
      </c>
      <c r="Q168" s="70">
        <f t="shared" si="65"/>
        <v>1</v>
      </c>
      <c r="R168" s="48">
        <f t="shared" si="64"/>
        <v>1</v>
      </c>
      <c r="S168" s="61">
        <f t="shared" si="64"/>
        <v>0</v>
      </c>
      <c r="T168" s="61">
        <v>-1</v>
      </c>
      <c r="U168" s="61" t="s">
        <v>0</v>
      </c>
      <c r="V168" t="s">
        <v>539</v>
      </c>
      <c r="X168" t="s">
        <v>538</v>
      </c>
    </row>
    <row r="169" spans="1:27" x14ac:dyDescent="0.25">
      <c r="C169" s="61">
        <f t="shared" si="66"/>
        <v>2006</v>
      </c>
      <c r="D169" s="6">
        <f t="shared" si="67"/>
        <v>2007</v>
      </c>
      <c r="E169" t="s">
        <v>182</v>
      </c>
      <c r="F169" s="63">
        <v>12</v>
      </c>
      <c r="G169" s="11">
        <v>10</v>
      </c>
      <c r="H169" s="66" t="s">
        <v>728</v>
      </c>
      <c r="I169" s="66" t="s">
        <v>188</v>
      </c>
      <c r="J169" s="66" t="s">
        <v>189</v>
      </c>
      <c r="K169" s="71">
        <v>1</v>
      </c>
      <c r="L169" s="48">
        <v>0</v>
      </c>
      <c r="M169" s="48">
        <v>1</v>
      </c>
      <c r="N169" s="48">
        <v>0</v>
      </c>
      <c r="O169" s="120">
        <v>1</v>
      </c>
      <c r="P169" s="100" t="s">
        <v>178</v>
      </c>
      <c r="Q169" s="70">
        <f t="shared" si="65"/>
        <v>1</v>
      </c>
      <c r="R169" s="48">
        <f t="shared" si="64"/>
        <v>1</v>
      </c>
      <c r="S169" s="61">
        <f t="shared" si="64"/>
        <v>0</v>
      </c>
      <c r="T169" s="61">
        <v>-1</v>
      </c>
      <c r="U169" s="61" t="s">
        <v>0</v>
      </c>
      <c r="V169" t="s">
        <v>124</v>
      </c>
    </row>
    <row r="170" spans="1:27" x14ac:dyDescent="0.25">
      <c r="C170" s="61">
        <f t="shared" si="66"/>
        <v>2006</v>
      </c>
      <c r="D170" s="6">
        <f t="shared" si="67"/>
        <v>2007</v>
      </c>
      <c r="E170" t="s">
        <v>367</v>
      </c>
      <c r="F170" s="67" t="s">
        <v>154</v>
      </c>
      <c r="G170" s="11">
        <v>11.3</v>
      </c>
      <c r="H170" s="66" t="s">
        <v>728</v>
      </c>
      <c r="I170" s="66" t="s">
        <v>188</v>
      </c>
      <c r="J170" s="66" t="s">
        <v>189</v>
      </c>
      <c r="K170" s="70">
        <v>1</v>
      </c>
      <c r="L170" s="48">
        <v>-1</v>
      </c>
      <c r="M170" s="48">
        <v>1</v>
      </c>
      <c r="N170" s="48">
        <v>1</v>
      </c>
      <c r="O170" s="120">
        <v>1</v>
      </c>
      <c r="P170" s="97" t="s">
        <v>178</v>
      </c>
      <c r="Q170" s="70">
        <f t="shared" si="65"/>
        <v>0</v>
      </c>
      <c r="R170" s="48">
        <f t="shared" si="64"/>
        <v>1</v>
      </c>
      <c r="S170" s="61">
        <f t="shared" si="64"/>
        <v>0</v>
      </c>
      <c r="T170" s="61">
        <v>-1</v>
      </c>
      <c r="U170" s="61" t="s">
        <v>0</v>
      </c>
      <c r="V170" t="s">
        <v>368</v>
      </c>
    </row>
    <row r="171" spans="1:27" x14ac:dyDescent="0.25">
      <c r="C171" s="61">
        <f t="shared" si="66"/>
        <v>2006</v>
      </c>
      <c r="D171" s="6">
        <f t="shared" si="67"/>
        <v>2007</v>
      </c>
      <c r="E171" t="s">
        <v>366</v>
      </c>
      <c r="F171" s="67" t="s">
        <v>154</v>
      </c>
      <c r="G171" s="11">
        <v>11.3</v>
      </c>
      <c r="H171" s="66" t="s">
        <v>728</v>
      </c>
      <c r="I171" s="66" t="s">
        <v>188</v>
      </c>
      <c r="J171" s="66" t="s">
        <v>189</v>
      </c>
      <c r="K171" s="70">
        <v>1</v>
      </c>
      <c r="L171" s="48">
        <v>-1</v>
      </c>
      <c r="M171" s="48">
        <v>1</v>
      </c>
      <c r="N171" s="48">
        <v>1</v>
      </c>
      <c r="O171" s="120">
        <v>1</v>
      </c>
      <c r="P171" s="97" t="s">
        <v>178</v>
      </c>
      <c r="Q171" s="70">
        <f t="shared" si="65"/>
        <v>0</v>
      </c>
      <c r="R171" s="48">
        <f t="shared" si="64"/>
        <v>1</v>
      </c>
      <c r="S171" s="61">
        <f t="shared" si="64"/>
        <v>0</v>
      </c>
      <c r="T171" s="61">
        <v>-1</v>
      </c>
      <c r="U171" s="61" t="s">
        <v>0</v>
      </c>
      <c r="V171" t="s">
        <v>369</v>
      </c>
    </row>
    <row r="172" spans="1:27" x14ac:dyDescent="0.25">
      <c r="C172" s="61">
        <f t="shared" si="66"/>
        <v>2006</v>
      </c>
      <c r="D172" s="6">
        <f t="shared" si="67"/>
        <v>2007</v>
      </c>
      <c r="E172" t="s">
        <v>553</v>
      </c>
      <c r="F172" s="63">
        <v>13</v>
      </c>
      <c r="G172" s="11">
        <v>11.3</v>
      </c>
      <c r="H172" s="66" t="s">
        <v>728</v>
      </c>
      <c r="I172" s="66" t="s">
        <v>188</v>
      </c>
      <c r="J172" s="66" t="s">
        <v>189</v>
      </c>
      <c r="K172" s="70">
        <v>1</v>
      </c>
      <c r="L172" s="48">
        <v>-1</v>
      </c>
      <c r="M172" s="48">
        <v>1</v>
      </c>
      <c r="N172" s="48">
        <v>0</v>
      </c>
      <c r="O172" s="92">
        <v>0</v>
      </c>
      <c r="P172" s="97" t="s">
        <v>178</v>
      </c>
      <c r="Q172" s="70">
        <f t="shared" si="65"/>
        <v>1</v>
      </c>
      <c r="R172" s="48">
        <f t="shared" si="64"/>
        <v>1</v>
      </c>
      <c r="S172" s="61">
        <f t="shared" si="64"/>
        <v>0</v>
      </c>
      <c r="T172" s="61">
        <v>-1</v>
      </c>
      <c r="U172" s="61" t="s">
        <v>0</v>
      </c>
      <c r="V172" t="s">
        <v>554</v>
      </c>
      <c r="X172" t="s">
        <v>555</v>
      </c>
    </row>
    <row r="173" spans="1:27" x14ac:dyDescent="0.25">
      <c r="C173" s="61">
        <f t="shared" si="66"/>
        <v>2006</v>
      </c>
      <c r="D173" s="6">
        <f t="shared" si="67"/>
        <v>2007</v>
      </c>
      <c r="E173" t="s">
        <v>745</v>
      </c>
      <c r="F173" s="63">
        <v>13</v>
      </c>
      <c r="G173" s="11">
        <v>11.3</v>
      </c>
      <c r="H173" s="66" t="s">
        <v>728</v>
      </c>
      <c r="I173" s="66" t="s">
        <v>188</v>
      </c>
      <c r="J173" s="66" t="s">
        <v>189</v>
      </c>
      <c r="K173" s="70">
        <v>1</v>
      </c>
      <c r="L173" s="48">
        <v>-1</v>
      </c>
      <c r="M173" s="48">
        <v>1</v>
      </c>
      <c r="N173" s="48">
        <v>0</v>
      </c>
      <c r="O173" s="92">
        <v>0</v>
      </c>
      <c r="P173" s="97" t="s">
        <v>178</v>
      </c>
      <c r="Q173" s="70">
        <f t="shared" ref="Q173" si="72">IF(AND(ISNUMBER(F173), F173&gt;0), 1, 0)</f>
        <v>1</v>
      </c>
      <c r="R173" s="48">
        <f t="shared" ref="R173" si="73">IF(AND(ISNUMBER(G173), G173&gt;0), 1, 0)</f>
        <v>1</v>
      </c>
      <c r="S173" s="61">
        <f t="shared" ref="S173" si="74">IF(AND(ISNUMBER(H173), H173&gt;0), 1, 0)</f>
        <v>0</v>
      </c>
      <c r="T173" s="61">
        <v>-1</v>
      </c>
      <c r="U173" s="61" t="s">
        <v>0</v>
      </c>
      <c r="V173" t="s">
        <v>746</v>
      </c>
      <c r="X173" t="s">
        <v>555</v>
      </c>
    </row>
    <row r="174" spans="1:27" x14ac:dyDescent="0.25">
      <c r="C174" s="61">
        <f t="shared" si="66"/>
        <v>2006</v>
      </c>
      <c r="D174" s="6">
        <f t="shared" si="67"/>
        <v>2007</v>
      </c>
      <c r="E174" t="s">
        <v>183</v>
      </c>
      <c r="F174" s="52">
        <v>0</v>
      </c>
      <c r="G174" s="66" t="s">
        <v>155</v>
      </c>
      <c r="H174" s="66" t="s">
        <v>728</v>
      </c>
      <c r="I174" s="66" t="s">
        <v>188</v>
      </c>
      <c r="J174" s="66" t="s">
        <v>189</v>
      </c>
      <c r="K174" s="118">
        <v>0</v>
      </c>
      <c r="L174" s="48">
        <v>1</v>
      </c>
      <c r="M174" s="48">
        <v>0</v>
      </c>
      <c r="N174" s="48">
        <v>0</v>
      </c>
      <c r="O174" s="92">
        <v>0</v>
      </c>
      <c r="P174" s="97" t="s">
        <v>174</v>
      </c>
      <c r="Q174" s="70">
        <f t="shared" si="65"/>
        <v>0</v>
      </c>
      <c r="R174" s="48">
        <f t="shared" si="64"/>
        <v>0</v>
      </c>
      <c r="S174" s="61">
        <f t="shared" si="64"/>
        <v>0</v>
      </c>
      <c r="T174" s="61">
        <v>-1</v>
      </c>
      <c r="U174" s="61" t="s">
        <v>0</v>
      </c>
      <c r="V174" t="s">
        <v>125</v>
      </c>
    </row>
    <row r="175" spans="1:27" x14ac:dyDescent="0.25">
      <c r="C175" s="61">
        <f t="shared" si="66"/>
        <v>2006</v>
      </c>
      <c r="D175" s="6">
        <f t="shared" si="67"/>
        <v>2007</v>
      </c>
      <c r="E175" t="s">
        <v>184</v>
      </c>
      <c r="F175" s="67" t="s">
        <v>154</v>
      </c>
      <c r="G175" s="48">
        <v>13</v>
      </c>
      <c r="H175" s="66" t="s">
        <v>728</v>
      </c>
      <c r="I175" s="66" t="s">
        <v>188</v>
      </c>
      <c r="J175" s="66" t="s">
        <v>189</v>
      </c>
      <c r="K175" s="118">
        <v>0</v>
      </c>
      <c r="L175" s="53">
        <v>1</v>
      </c>
      <c r="M175" s="48">
        <v>0</v>
      </c>
      <c r="N175" s="48">
        <v>0</v>
      </c>
      <c r="O175" s="92">
        <v>0</v>
      </c>
      <c r="P175" s="97" t="s">
        <v>174</v>
      </c>
      <c r="Q175" s="70">
        <f t="shared" si="65"/>
        <v>0</v>
      </c>
      <c r="R175" s="48">
        <f t="shared" si="64"/>
        <v>1</v>
      </c>
      <c r="S175" s="61">
        <f t="shared" si="64"/>
        <v>0</v>
      </c>
      <c r="T175" s="61">
        <v>-1</v>
      </c>
      <c r="U175" s="61" t="s">
        <v>0</v>
      </c>
      <c r="V175" t="s">
        <v>126</v>
      </c>
      <c r="AA175" t="s">
        <v>138</v>
      </c>
    </row>
    <row r="176" spans="1:27" x14ac:dyDescent="0.25">
      <c r="C176" s="61">
        <f t="shared" si="66"/>
        <v>2006</v>
      </c>
      <c r="D176" s="6">
        <f t="shared" si="67"/>
        <v>2007</v>
      </c>
      <c r="E176" t="s">
        <v>185</v>
      </c>
      <c r="F176" s="67" t="s">
        <v>154</v>
      </c>
      <c r="G176" s="48">
        <v>13</v>
      </c>
      <c r="H176" s="66" t="s">
        <v>728</v>
      </c>
      <c r="I176" s="66" t="s">
        <v>188</v>
      </c>
      <c r="J176" s="66" t="s">
        <v>189</v>
      </c>
      <c r="K176" s="118">
        <v>0</v>
      </c>
      <c r="L176" s="48">
        <v>1</v>
      </c>
      <c r="M176" s="48">
        <v>0</v>
      </c>
      <c r="N176" s="48">
        <v>0</v>
      </c>
      <c r="O176" s="92">
        <v>0</v>
      </c>
      <c r="P176" s="97" t="s">
        <v>174</v>
      </c>
      <c r="Q176" s="70">
        <f t="shared" si="65"/>
        <v>0</v>
      </c>
      <c r="R176" s="48">
        <f t="shared" si="64"/>
        <v>1</v>
      </c>
      <c r="S176" s="61">
        <f t="shared" si="64"/>
        <v>0</v>
      </c>
      <c r="T176" s="61">
        <v>-1</v>
      </c>
      <c r="U176" s="61" t="s">
        <v>0</v>
      </c>
      <c r="V176" t="s">
        <v>127</v>
      </c>
      <c r="AA176" t="s">
        <v>138</v>
      </c>
    </row>
    <row r="177" spans="1:24" x14ac:dyDescent="0.25">
      <c r="C177" s="61">
        <f t="shared" si="66"/>
        <v>2006</v>
      </c>
      <c r="D177" s="6">
        <f t="shared" si="67"/>
        <v>2007</v>
      </c>
      <c r="E177" t="s">
        <v>379</v>
      </c>
      <c r="F177" s="51">
        <v>16</v>
      </c>
      <c r="G177" s="11">
        <v>14</v>
      </c>
      <c r="H177" s="66" t="s">
        <v>728</v>
      </c>
      <c r="I177" s="66" t="s">
        <v>188</v>
      </c>
      <c r="J177" s="66" t="s">
        <v>189</v>
      </c>
      <c r="K177" s="70">
        <v>1</v>
      </c>
      <c r="L177" s="48">
        <v>1</v>
      </c>
      <c r="M177" s="48">
        <v>0</v>
      </c>
      <c r="N177" s="48">
        <v>1</v>
      </c>
      <c r="O177" s="92">
        <v>0</v>
      </c>
      <c r="P177" s="97" t="s">
        <v>174</v>
      </c>
      <c r="Q177" s="70">
        <v>0</v>
      </c>
      <c r="R177" s="48">
        <f t="shared" si="64"/>
        <v>1</v>
      </c>
      <c r="S177" s="61">
        <f t="shared" si="64"/>
        <v>0</v>
      </c>
      <c r="T177" s="61">
        <v>-1</v>
      </c>
      <c r="U177" s="61" t="s">
        <v>0</v>
      </c>
      <c r="V177" t="s">
        <v>380</v>
      </c>
      <c r="X177" s="125" t="s">
        <v>381</v>
      </c>
    </row>
    <row r="178" spans="1:24" x14ac:dyDescent="0.25">
      <c r="A178" t="s">
        <v>0</v>
      </c>
      <c r="C178" s="61">
        <f t="shared" si="66"/>
        <v>2006</v>
      </c>
      <c r="D178" s="6">
        <f t="shared" si="67"/>
        <v>2007</v>
      </c>
      <c r="E178" s="24" t="s">
        <v>186</v>
      </c>
      <c r="F178" s="67" t="s">
        <v>154</v>
      </c>
      <c r="G178" s="11">
        <v>0</v>
      </c>
      <c r="H178" s="66" t="s">
        <v>728</v>
      </c>
      <c r="I178" s="66" t="s">
        <v>188</v>
      </c>
      <c r="J178" s="66" t="s">
        <v>189</v>
      </c>
      <c r="K178" s="71">
        <v>0</v>
      </c>
      <c r="L178" s="48">
        <v>1</v>
      </c>
      <c r="M178" s="48">
        <v>0</v>
      </c>
      <c r="N178" s="48">
        <v>1</v>
      </c>
      <c r="O178" s="92">
        <v>0</v>
      </c>
      <c r="P178" s="98" t="s">
        <v>227</v>
      </c>
      <c r="Q178" s="70">
        <f t="shared" ref="Q178:Q179" si="75">IF(AND(ISNUMBER(F178), F178&gt;0), 1, 0)</f>
        <v>0</v>
      </c>
      <c r="R178" s="48">
        <f t="shared" si="64"/>
        <v>0</v>
      </c>
      <c r="S178" s="61">
        <f t="shared" si="64"/>
        <v>0</v>
      </c>
      <c r="T178" s="61">
        <v>-1</v>
      </c>
      <c r="U178" s="61" t="s">
        <v>0</v>
      </c>
      <c r="V178" t="s">
        <v>128</v>
      </c>
      <c r="X178" s="119" t="s">
        <v>363</v>
      </c>
    </row>
    <row r="179" spans="1:24" x14ac:dyDescent="0.25">
      <c r="A179" t="s">
        <v>0</v>
      </c>
      <c r="C179" s="61">
        <f t="shared" si="66"/>
        <v>2006</v>
      </c>
      <c r="D179" s="6">
        <f t="shared" si="67"/>
        <v>2007</v>
      </c>
      <c r="E179" s="24" t="s">
        <v>187</v>
      </c>
      <c r="F179" s="52">
        <v>0</v>
      </c>
      <c r="G179" s="11">
        <v>0</v>
      </c>
      <c r="H179" s="66" t="s">
        <v>728</v>
      </c>
      <c r="I179" s="66" t="s">
        <v>188</v>
      </c>
      <c r="J179" s="66" t="s">
        <v>189</v>
      </c>
      <c r="K179" s="71">
        <v>0</v>
      </c>
      <c r="L179" s="53">
        <v>1</v>
      </c>
      <c r="M179" s="48">
        <v>0</v>
      </c>
      <c r="N179" s="48">
        <v>1</v>
      </c>
      <c r="O179" s="92">
        <v>0</v>
      </c>
      <c r="P179" s="98" t="s">
        <v>227</v>
      </c>
      <c r="Q179" s="70">
        <f t="shared" si="75"/>
        <v>0</v>
      </c>
      <c r="R179" s="48">
        <f t="shared" si="64"/>
        <v>0</v>
      </c>
      <c r="S179" s="61">
        <f t="shared" si="64"/>
        <v>0</v>
      </c>
      <c r="T179" s="61">
        <v>-1</v>
      </c>
      <c r="U179" s="61" t="s">
        <v>0</v>
      </c>
      <c r="V179" t="s">
        <v>129</v>
      </c>
      <c r="X179" s="119" t="s">
        <v>363</v>
      </c>
    </row>
    <row r="180" spans="1:24" x14ac:dyDescent="0.25">
      <c r="A180" t="s">
        <v>523</v>
      </c>
      <c r="E180" s="126"/>
      <c r="F180" s="126"/>
      <c r="G180" s="126"/>
      <c r="H180" s="126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</row>
    <row r="181" spans="1:24" x14ac:dyDescent="0.25">
      <c r="C181" s="60">
        <v>2014</v>
      </c>
      <c r="D181" s="60">
        <v>2014</v>
      </c>
      <c r="E181" t="s">
        <v>173</v>
      </c>
      <c r="F181" s="68" t="s">
        <v>154</v>
      </c>
      <c r="G181" s="66" t="s">
        <v>155</v>
      </c>
      <c r="H181" s="66" t="s">
        <v>728</v>
      </c>
      <c r="I181" s="66" t="s">
        <v>188</v>
      </c>
      <c r="J181" s="66" t="s">
        <v>189</v>
      </c>
      <c r="K181" s="70">
        <v>1</v>
      </c>
      <c r="L181" s="48">
        <v>-1</v>
      </c>
      <c r="M181" s="48">
        <v>0</v>
      </c>
      <c r="N181" s="48">
        <v>0</v>
      </c>
      <c r="O181" s="92">
        <v>0</v>
      </c>
      <c r="P181" s="97" t="s">
        <v>174</v>
      </c>
      <c r="Q181" s="70">
        <f>IF(AND(ISNUMBER(F181), F181&gt;0), 1, 0)</f>
        <v>0</v>
      </c>
      <c r="R181" s="48">
        <f t="shared" ref="R181:S218" si="76">IF(AND(ISNUMBER(G181), G181&gt;0), 1, 0)</f>
        <v>0</v>
      </c>
      <c r="S181" s="61">
        <f t="shared" si="76"/>
        <v>0</v>
      </c>
      <c r="T181" s="61">
        <v>-1</v>
      </c>
      <c r="U181" s="61" t="s">
        <v>0</v>
      </c>
      <c r="V181" t="s">
        <v>115</v>
      </c>
    </row>
    <row r="182" spans="1:24" x14ac:dyDescent="0.25">
      <c r="C182" s="61">
        <f>C181</f>
        <v>2014</v>
      </c>
      <c r="D182" s="6">
        <f>D181</f>
        <v>2014</v>
      </c>
      <c r="E182" t="s">
        <v>174</v>
      </c>
      <c r="F182" s="51">
        <v>13</v>
      </c>
      <c r="G182" s="11">
        <v>11.3</v>
      </c>
      <c r="H182" s="66" t="s">
        <v>728</v>
      </c>
      <c r="I182" s="66" t="s">
        <v>188</v>
      </c>
      <c r="J182" s="66" t="s">
        <v>189</v>
      </c>
      <c r="K182" s="70">
        <v>1</v>
      </c>
      <c r="L182" s="48">
        <v>1</v>
      </c>
      <c r="M182" s="48">
        <v>0</v>
      </c>
      <c r="N182" s="48">
        <v>1</v>
      </c>
      <c r="O182" s="92">
        <v>0</v>
      </c>
      <c r="P182" s="97" t="s">
        <v>174</v>
      </c>
      <c r="Q182" s="70">
        <f t="shared" ref="Q182:Q215" si="77">IF(AND(ISNUMBER(F182), F182&gt;0), 1, 0)</f>
        <v>1</v>
      </c>
      <c r="R182" s="48">
        <f t="shared" si="76"/>
        <v>1</v>
      </c>
      <c r="S182" s="61">
        <f t="shared" si="76"/>
        <v>0</v>
      </c>
      <c r="T182" s="61">
        <v>-1</v>
      </c>
      <c r="U182" s="61" t="s">
        <v>0</v>
      </c>
      <c r="V182" t="s">
        <v>116</v>
      </c>
    </row>
    <row r="183" spans="1:24" x14ac:dyDescent="0.25">
      <c r="C183" s="61">
        <f t="shared" ref="C183:D185" si="78">C182</f>
        <v>2014</v>
      </c>
      <c r="D183" s="6">
        <f t="shared" si="78"/>
        <v>2014</v>
      </c>
      <c r="E183" s="188" t="s">
        <v>713</v>
      </c>
      <c r="F183" s="67" t="s">
        <v>154</v>
      </c>
      <c r="G183" s="189">
        <v>7.6</v>
      </c>
      <c r="H183" s="66" t="s">
        <v>728</v>
      </c>
      <c r="I183" s="66" t="s">
        <v>188</v>
      </c>
      <c r="J183" s="66" t="s">
        <v>189</v>
      </c>
      <c r="K183" s="70">
        <v>1</v>
      </c>
      <c r="L183" s="48">
        <v>0</v>
      </c>
      <c r="M183" s="48">
        <v>0</v>
      </c>
      <c r="N183" s="48">
        <v>0</v>
      </c>
      <c r="O183" s="70">
        <v>0</v>
      </c>
      <c r="P183" s="97" t="s">
        <v>174</v>
      </c>
      <c r="Q183" s="70">
        <f t="shared" si="77"/>
        <v>0</v>
      </c>
      <c r="R183" s="48">
        <f t="shared" si="76"/>
        <v>1</v>
      </c>
      <c r="S183" s="61">
        <f t="shared" si="76"/>
        <v>0</v>
      </c>
      <c r="T183" s="61">
        <v>-1</v>
      </c>
      <c r="U183" s="61" t="s">
        <v>0</v>
      </c>
      <c r="V183" s="54" t="s">
        <v>718</v>
      </c>
    </row>
    <row r="184" spans="1:24" x14ac:dyDescent="0.25">
      <c r="C184" s="61">
        <f t="shared" ref="C184" si="79">C183</f>
        <v>2014</v>
      </c>
      <c r="D184" s="6">
        <f t="shared" si="78"/>
        <v>2014</v>
      </c>
      <c r="E184" s="188" t="s">
        <v>714</v>
      </c>
      <c r="F184" s="67" t="s">
        <v>154</v>
      </c>
      <c r="G184" s="189">
        <v>10</v>
      </c>
      <c r="H184" s="66" t="s">
        <v>728</v>
      </c>
      <c r="I184" s="66" t="s">
        <v>188</v>
      </c>
      <c r="J184" s="66" t="s">
        <v>189</v>
      </c>
      <c r="K184" s="70">
        <v>1</v>
      </c>
      <c r="L184" s="48">
        <v>0</v>
      </c>
      <c r="M184" s="48">
        <v>0</v>
      </c>
      <c r="N184" s="48">
        <v>0</v>
      </c>
      <c r="O184" s="70">
        <v>0</v>
      </c>
      <c r="P184" s="97" t="s">
        <v>174</v>
      </c>
      <c r="Q184" s="70">
        <f t="shared" si="77"/>
        <v>0</v>
      </c>
      <c r="R184" s="48">
        <f t="shared" si="76"/>
        <v>1</v>
      </c>
      <c r="S184" s="61">
        <f t="shared" si="76"/>
        <v>0</v>
      </c>
      <c r="T184" s="61">
        <v>-1</v>
      </c>
      <c r="U184" s="61" t="s">
        <v>0</v>
      </c>
      <c r="V184" s="54" t="s">
        <v>719</v>
      </c>
    </row>
    <row r="185" spans="1:24" x14ac:dyDescent="0.25">
      <c r="C185" s="61">
        <f t="shared" si="78"/>
        <v>2014</v>
      </c>
      <c r="D185" s="6">
        <f t="shared" si="78"/>
        <v>2014</v>
      </c>
      <c r="E185" t="s">
        <v>175</v>
      </c>
      <c r="F185" s="51">
        <v>13</v>
      </c>
      <c r="G185" s="11">
        <v>11.3</v>
      </c>
      <c r="H185" s="66" t="s">
        <v>728</v>
      </c>
      <c r="I185" s="66" t="s">
        <v>188</v>
      </c>
      <c r="J185" s="66" t="s">
        <v>189</v>
      </c>
      <c r="K185" s="70">
        <v>1</v>
      </c>
      <c r="L185" s="48">
        <v>1</v>
      </c>
      <c r="M185" s="48">
        <v>0</v>
      </c>
      <c r="N185" s="48">
        <v>1</v>
      </c>
      <c r="O185" s="92">
        <v>0</v>
      </c>
      <c r="P185" s="97" t="s">
        <v>174</v>
      </c>
      <c r="Q185" s="70">
        <f t="shared" si="77"/>
        <v>1</v>
      </c>
      <c r="R185" s="48">
        <f t="shared" si="76"/>
        <v>1</v>
      </c>
      <c r="S185" s="61">
        <f t="shared" si="76"/>
        <v>0</v>
      </c>
      <c r="T185" s="61">
        <v>-1</v>
      </c>
      <c r="U185" s="61" t="s">
        <v>0</v>
      </c>
      <c r="V185" t="s">
        <v>117</v>
      </c>
    </row>
    <row r="186" spans="1:24" x14ac:dyDescent="0.25">
      <c r="C186" s="61">
        <f t="shared" ref="C186:C218" si="80">C185</f>
        <v>2014</v>
      </c>
      <c r="D186" s="6">
        <f t="shared" ref="D186:D218" si="81">D185</f>
        <v>2014</v>
      </c>
      <c r="E186" t="s">
        <v>176</v>
      </c>
      <c r="F186" s="51">
        <v>13</v>
      </c>
      <c r="G186" s="11">
        <v>11.3</v>
      </c>
      <c r="H186" s="66" t="s">
        <v>728</v>
      </c>
      <c r="I186" s="66" t="s">
        <v>188</v>
      </c>
      <c r="J186" s="66" t="s">
        <v>189</v>
      </c>
      <c r="K186" s="70">
        <v>0</v>
      </c>
      <c r="L186" s="48">
        <v>1</v>
      </c>
      <c r="M186" s="48">
        <v>0</v>
      </c>
      <c r="N186" s="48">
        <v>1</v>
      </c>
      <c r="O186" s="92">
        <v>0</v>
      </c>
      <c r="P186" s="97" t="s">
        <v>174</v>
      </c>
      <c r="Q186" s="70">
        <f t="shared" si="77"/>
        <v>1</v>
      </c>
      <c r="R186" s="48">
        <f t="shared" si="76"/>
        <v>1</v>
      </c>
      <c r="S186" s="61">
        <f t="shared" si="76"/>
        <v>0</v>
      </c>
      <c r="T186" s="61">
        <v>-1</v>
      </c>
      <c r="U186" s="61" t="s">
        <v>0</v>
      </c>
      <c r="V186" t="s">
        <v>118</v>
      </c>
    </row>
    <row r="187" spans="1:24" x14ac:dyDescent="0.25">
      <c r="C187" s="61">
        <f t="shared" ref="C187:C214" si="82">C186</f>
        <v>2014</v>
      </c>
      <c r="D187" s="6">
        <f t="shared" ref="D187:D214" si="83">D186</f>
        <v>2014</v>
      </c>
      <c r="E187" t="s">
        <v>519</v>
      </c>
      <c r="F187" s="51">
        <v>13</v>
      </c>
      <c r="G187" s="11">
        <v>11.3</v>
      </c>
      <c r="H187" s="66" t="s">
        <v>728</v>
      </c>
      <c r="I187" s="66" t="s">
        <v>188</v>
      </c>
      <c r="J187" s="66" t="s">
        <v>189</v>
      </c>
      <c r="K187" s="70">
        <v>1</v>
      </c>
      <c r="L187" s="48">
        <v>1</v>
      </c>
      <c r="M187" s="48">
        <v>0</v>
      </c>
      <c r="N187" s="48">
        <v>1</v>
      </c>
      <c r="O187" s="92">
        <v>0</v>
      </c>
      <c r="P187" s="97" t="s">
        <v>174</v>
      </c>
      <c r="Q187" s="70">
        <f t="shared" si="77"/>
        <v>1</v>
      </c>
      <c r="R187" s="48">
        <f t="shared" si="76"/>
        <v>1</v>
      </c>
      <c r="S187" s="61">
        <f t="shared" si="76"/>
        <v>0</v>
      </c>
      <c r="T187" s="61">
        <v>-1</v>
      </c>
      <c r="U187" s="61" t="s">
        <v>0</v>
      </c>
      <c r="V187" t="s">
        <v>520</v>
      </c>
    </row>
    <row r="188" spans="1:24" x14ac:dyDescent="0.25">
      <c r="C188" s="61">
        <f t="shared" si="82"/>
        <v>2014</v>
      </c>
      <c r="D188" s="6">
        <f t="shared" si="83"/>
        <v>2014</v>
      </c>
      <c r="E188" t="s">
        <v>530</v>
      </c>
      <c r="F188" s="51">
        <v>13</v>
      </c>
      <c r="G188" s="11">
        <v>11.3</v>
      </c>
      <c r="H188" s="66" t="s">
        <v>728</v>
      </c>
      <c r="I188" s="66" t="s">
        <v>188</v>
      </c>
      <c r="J188" s="66" t="s">
        <v>189</v>
      </c>
      <c r="K188" s="70">
        <v>1</v>
      </c>
      <c r="L188" s="48">
        <v>0</v>
      </c>
      <c r="M188" s="48">
        <v>0</v>
      </c>
      <c r="N188" s="48">
        <v>1</v>
      </c>
      <c r="O188" s="120">
        <v>1</v>
      </c>
      <c r="P188" s="100" t="s">
        <v>174</v>
      </c>
      <c r="Q188" s="70">
        <f t="shared" si="77"/>
        <v>1</v>
      </c>
      <c r="R188" s="48">
        <f t="shared" si="76"/>
        <v>1</v>
      </c>
      <c r="S188" s="61">
        <f t="shared" si="76"/>
        <v>0</v>
      </c>
      <c r="T188" s="61">
        <v>-1</v>
      </c>
      <c r="U188" s="61" t="s">
        <v>0</v>
      </c>
      <c r="V188" t="s">
        <v>532</v>
      </c>
      <c r="X188" t="s">
        <v>529</v>
      </c>
    </row>
    <row r="189" spans="1:24" x14ac:dyDescent="0.25">
      <c r="C189" s="61">
        <f t="shared" si="82"/>
        <v>2014</v>
      </c>
      <c r="D189" s="6">
        <f t="shared" si="83"/>
        <v>2014</v>
      </c>
      <c r="E189" t="s">
        <v>531</v>
      </c>
      <c r="F189" s="51">
        <v>13</v>
      </c>
      <c r="G189" s="11">
        <v>11.3</v>
      </c>
      <c r="H189" s="66" t="s">
        <v>728</v>
      </c>
      <c r="I189" s="66" t="s">
        <v>188</v>
      </c>
      <c r="J189" s="66" t="s">
        <v>189</v>
      </c>
      <c r="K189" s="70">
        <v>1</v>
      </c>
      <c r="L189" s="48">
        <v>0</v>
      </c>
      <c r="M189" s="48">
        <v>0</v>
      </c>
      <c r="N189" s="48">
        <v>1</v>
      </c>
      <c r="O189" s="120">
        <v>1</v>
      </c>
      <c r="P189" s="100" t="s">
        <v>174</v>
      </c>
      <c r="Q189" s="70">
        <f t="shared" si="77"/>
        <v>1</v>
      </c>
      <c r="R189" s="48">
        <f t="shared" si="76"/>
        <v>1</v>
      </c>
      <c r="S189" s="61">
        <f t="shared" si="76"/>
        <v>0</v>
      </c>
      <c r="T189" s="61">
        <v>-1</v>
      </c>
      <c r="U189" s="61" t="s">
        <v>0</v>
      </c>
      <c r="V189" t="s">
        <v>537</v>
      </c>
      <c r="X189" t="s">
        <v>538</v>
      </c>
    </row>
    <row r="190" spans="1:24" x14ac:dyDescent="0.25">
      <c r="C190" s="61">
        <f t="shared" si="82"/>
        <v>2014</v>
      </c>
      <c r="D190" s="6">
        <f t="shared" si="83"/>
        <v>2014</v>
      </c>
      <c r="E190" t="s">
        <v>527</v>
      </c>
      <c r="F190" s="51">
        <v>13</v>
      </c>
      <c r="G190" s="11">
        <v>11.3</v>
      </c>
      <c r="H190" s="66" t="s">
        <v>728</v>
      </c>
      <c r="I190" s="66" t="s">
        <v>188</v>
      </c>
      <c r="J190" s="66" t="s">
        <v>189</v>
      </c>
      <c r="K190" s="70">
        <v>1</v>
      </c>
      <c r="L190" s="48">
        <v>0</v>
      </c>
      <c r="M190" s="48">
        <v>0</v>
      </c>
      <c r="N190" s="48">
        <v>1</v>
      </c>
      <c r="O190" s="120">
        <v>1</v>
      </c>
      <c r="P190" s="100" t="s">
        <v>174</v>
      </c>
      <c r="Q190" s="70">
        <f t="shared" si="77"/>
        <v>1</v>
      </c>
      <c r="R190" s="48">
        <f t="shared" si="76"/>
        <v>1</v>
      </c>
      <c r="S190" s="61">
        <f t="shared" si="76"/>
        <v>0</v>
      </c>
      <c r="T190" s="61">
        <v>-1</v>
      </c>
      <c r="U190" s="61" t="s">
        <v>0</v>
      </c>
      <c r="V190" t="s">
        <v>540</v>
      </c>
      <c r="X190" t="s">
        <v>538</v>
      </c>
    </row>
    <row r="191" spans="1:24" x14ac:dyDescent="0.25">
      <c r="C191" s="61">
        <f t="shared" ref="C191" si="84">C190</f>
        <v>2014</v>
      </c>
      <c r="D191" s="6">
        <f t="shared" si="83"/>
        <v>2014</v>
      </c>
      <c r="E191" s="188" t="s">
        <v>715</v>
      </c>
      <c r="F191" s="198">
        <v>13</v>
      </c>
      <c r="G191" s="199">
        <v>11.3</v>
      </c>
      <c r="H191" s="66" t="s">
        <v>728</v>
      </c>
      <c r="I191" s="66" t="s">
        <v>188</v>
      </c>
      <c r="J191" s="66" t="s">
        <v>189</v>
      </c>
      <c r="K191" s="70">
        <v>1</v>
      </c>
      <c r="L191" s="48">
        <v>1</v>
      </c>
      <c r="M191" s="48">
        <v>0</v>
      </c>
      <c r="N191" s="48">
        <v>1</v>
      </c>
      <c r="O191" s="70">
        <v>1</v>
      </c>
      <c r="P191" s="97" t="s">
        <v>174</v>
      </c>
      <c r="Q191" s="70">
        <f t="shared" si="77"/>
        <v>1</v>
      </c>
      <c r="R191" s="48">
        <f t="shared" si="76"/>
        <v>1</v>
      </c>
      <c r="S191" s="61">
        <f t="shared" si="76"/>
        <v>0</v>
      </c>
      <c r="T191" s="61">
        <v>-1</v>
      </c>
      <c r="U191" s="61" t="s">
        <v>0</v>
      </c>
      <c r="V191" s="54" t="s">
        <v>721</v>
      </c>
    </row>
    <row r="192" spans="1:24" x14ac:dyDescent="0.25">
      <c r="C192" s="61">
        <f t="shared" ref="C192" si="85">C191</f>
        <v>2014</v>
      </c>
      <c r="D192" s="6">
        <f t="shared" si="83"/>
        <v>2014</v>
      </c>
      <c r="E192" s="188" t="s">
        <v>716</v>
      </c>
      <c r="F192" s="198">
        <v>13</v>
      </c>
      <c r="G192" s="199">
        <v>11.3</v>
      </c>
      <c r="H192" s="66" t="s">
        <v>728</v>
      </c>
      <c r="I192" s="66" t="s">
        <v>188</v>
      </c>
      <c r="J192" s="66" t="s">
        <v>189</v>
      </c>
      <c r="K192" s="70">
        <v>1</v>
      </c>
      <c r="L192" s="48">
        <v>1</v>
      </c>
      <c r="M192" s="48">
        <v>0</v>
      </c>
      <c r="N192" s="48">
        <v>1</v>
      </c>
      <c r="O192" s="70">
        <v>1</v>
      </c>
      <c r="P192" s="97" t="s">
        <v>174</v>
      </c>
      <c r="Q192" s="70">
        <f t="shared" si="77"/>
        <v>1</v>
      </c>
      <c r="R192" s="48">
        <f t="shared" si="76"/>
        <v>1</v>
      </c>
      <c r="S192" s="61">
        <f t="shared" si="76"/>
        <v>0</v>
      </c>
      <c r="T192" s="61">
        <v>-1</v>
      </c>
      <c r="U192" s="61" t="s">
        <v>0</v>
      </c>
      <c r="V192" s="54" t="s">
        <v>722</v>
      </c>
    </row>
    <row r="193" spans="1:24" x14ac:dyDescent="0.25">
      <c r="C193" s="61">
        <f t="shared" ref="C193" si="86">C192</f>
        <v>2014</v>
      </c>
      <c r="D193" s="6">
        <f t="shared" si="83"/>
        <v>2014</v>
      </c>
      <c r="E193" s="188" t="s">
        <v>717</v>
      </c>
      <c r="F193" s="198">
        <v>13</v>
      </c>
      <c r="G193" s="199">
        <v>11.3</v>
      </c>
      <c r="H193" s="66" t="s">
        <v>728</v>
      </c>
      <c r="I193" s="66" t="s">
        <v>188</v>
      </c>
      <c r="J193" s="66" t="s">
        <v>189</v>
      </c>
      <c r="K193" s="70">
        <v>1</v>
      </c>
      <c r="L193" s="48">
        <v>1</v>
      </c>
      <c r="M193" s="48">
        <v>0</v>
      </c>
      <c r="N193" s="48">
        <v>1</v>
      </c>
      <c r="O193" s="70">
        <v>1</v>
      </c>
      <c r="P193" s="97" t="s">
        <v>174</v>
      </c>
      <c r="Q193" s="70">
        <f t="shared" si="77"/>
        <v>1</v>
      </c>
      <c r="R193" s="48">
        <f t="shared" si="76"/>
        <v>1</v>
      </c>
      <c r="S193" s="61">
        <f t="shared" si="76"/>
        <v>0</v>
      </c>
      <c r="T193" s="61">
        <v>-1</v>
      </c>
      <c r="U193" s="61" t="s">
        <v>0</v>
      </c>
      <c r="V193" s="54" t="s">
        <v>723</v>
      </c>
    </row>
    <row r="194" spans="1:24" x14ac:dyDescent="0.25">
      <c r="C194" s="61">
        <f t="shared" ref="C194" si="87">C193</f>
        <v>2014</v>
      </c>
      <c r="D194" s="6">
        <f t="shared" si="83"/>
        <v>2014</v>
      </c>
      <c r="E194" t="s">
        <v>177</v>
      </c>
      <c r="F194" s="67" t="s">
        <v>154</v>
      </c>
      <c r="G194" s="66" t="s">
        <v>155</v>
      </c>
      <c r="H194" s="10">
        <v>7</v>
      </c>
      <c r="I194" s="66" t="s">
        <v>188</v>
      </c>
      <c r="J194" s="66" t="s">
        <v>189</v>
      </c>
      <c r="K194" s="71">
        <v>1</v>
      </c>
      <c r="L194" s="49">
        <v>0</v>
      </c>
      <c r="M194" s="49">
        <v>0</v>
      </c>
      <c r="N194" s="49">
        <v>0</v>
      </c>
      <c r="O194" s="120">
        <v>1</v>
      </c>
      <c r="P194" s="99" t="s">
        <v>174</v>
      </c>
      <c r="Q194" s="70">
        <f t="shared" si="77"/>
        <v>0</v>
      </c>
      <c r="R194" s="48">
        <f t="shared" si="76"/>
        <v>0</v>
      </c>
      <c r="S194" s="61">
        <f t="shared" si="76"/>
        <v>1</v>
      </c>
      <c r="T194" s="61">
        <v>-1</v>
      </c>
      <c r="U194" s="61" t="s">
        <v>0</v>
      </c>
      <c r="V194" t="s">
        <v>119</v>
      </c>
    </row>
    <row r="195" spans="1:24" x14ac:dyDescent="0.25">
      <c r="C195" s="61">
        <f t="shared" ref="C195" si="88">C194</f>
        <v>2014</v>
      </c>
      <c r="D195" s="6">
        <f t="shared" si="83"/>
        <v>2014</v>
      </c>
      <c r="E195" t="s">
        <v>178</v>
      </c>
      <c r="F195" s="51">
        <v>13</v>
      </c>
      <c r="G195" s="11">
        <v>11.3</v>
      </c>
      <c r="H195" s="66" t="s">
        <v>728</v>
      </c>
      <c r="I195" s="66" t="s">
        <v>188</v>
      </c>
      <c r="J195" s="66" t="s">
        <v>189</v>
      </c>
      <c r="K195" s="70">
        <v>1</v>
      </c>
      <c r="L195" s="48">
        <v>1</v>
      </c>
      <c r="M195" s="48">
        <v>1</v>
      </c>
      <c r="N195" s="48">
        <v>1</v>
      </c>
      <c r="O195" s="92">
        <v>0</v>
      </c>
      <c r="P195" s="97" t="s">
        <v>178</v>
      </c>
      <c r="Q195" s="70">
        <f t="shared" si="77"/>
        <v>1</v>
      </c>
      <c r="R195" s="48">
        <f t="shared" si="76"/>
        <v>1</v>
      </c>
      <c r="S195" s="61">
        <f t="shared" si="76"/>
        <v>0</v>
      </c>
      <c r="T195" s="61">
        <v>-1</v>
      </c>
      <c r="U195" s="61" t="s">
        <v>0</v>
      </c>
      <c r="V195" t="s">
        <v>120</v>
      </c>
    </row>
    <row r="196" spans="1:24" x14ac:dyDescent="0.25">
      <c r="C196" s="61">
        <f t="shared" ref="C196" si="89">C195</f>
        <v>2014</v>
      </c>
      <c r="D196" s="6">
        <f t="shared" si="83"/>
        <v>2014</v>
      </c>
      <c r="E196" s="188" t="s">
        <v>698</v>
      </c>
      <c r="F196" s="67" t="s">
        <v>154</v>
      </c>
      <c r="G196" s="189">
        <v>7.6</v>
      </c>
      <c r="H196" s="66" t="s">
        <v>728</v>
      </c>
      <c r="I196" s="66" t="s">
        <v>188</v>
      </c>
      <c r="J196" s="66" t="s">
        <v>189</v>
      </c>
      <c r="K196" s="70">
        <v>1</v>
      </c>
      <c r="L196" s="48">
        <v>0</v>
      </c>
      <c r="M196" s="48">
        <v>1</v>
      </c>
      <c r="N196" s="48">
        <v>0</v>
      </c>
      <c r="O196" s="70">
        <v>0</v>
      </c>
      <c r="P196" s="97" t="s">
        <v>178</v>
      </c>
      <c r="Q196" s="70">
        <f t="shared" si="77"/>
        <v>0</v>
      </c>
      <c r="R196" s="48">
        <f t="shared" si="76"/>
        <v>1</v>
      </c>
      <c r="S196" s="61">
        <f t="shared" si="76"/>
        <v>0</v>
      </c>
      <c r="T196" s="61">
        <v>-1</v>
      </c>
      <c r="U196" s="61" t="s">
        <v>0</v>
      </c>
      <c r="V196" s="54" t="s">
        <v>700</v>
      </c>
    </row>
    <row r="197" spans="1:24" x14ac:dyDescent="0.25">
      <c r="C197" s="61">
        <f t="shared" ref="C197" si="90">C196</f>
        <v>2014</v>
      </c>
      <c r="D197" s="6">
        <f t="shared" si="83"/>
        <v>2014</v>
      </c>
      <c r="E197" s="188" t="s">
        <v>699</v>
      </c>
      <c r="F197" s="67" t="s">
        <v>154</v>
      </c>
      <c r="G197" s="189">
        <v>10</v>
      </c>
      <c r="H197" s="66" t="s">
        <v>728</v>
      </c>
      <c r="I197" s="66" t="s">
        <v>188</v>
      </c>
      <c r="J197" s="66" t="s">
        <v>189</v>
      </c>
      <c r="K197" s="70">
        <v>1</v>
      </c>
      <c r="L197" s="48">
        <v>0</v>
      </c>
      <c r="M197" s="48">
        <v>1</v>
      </c>
      <c r="N197" s="48">
        <v>0</v>
      </c>
      <c r="O197" s="70">
        <v>0</v>
      </c>
      <c r="P197" s="97" t="s">
        <v>178</v>
      </c>
      <c r="Q197" s="70">
        <f t="shared" si="77"/>
        <v>0</v>
      </c>
      <c r="R197" s="48">
        <f t="shared" si="76"/>
        <v>1</v>
      </c>
      <c r="S197" s="61">
        <f t="shared" si="76"/>
        <v>0</v>
      </c>
      <c r="T197" s="61">
        <v>-1</v>
      </c>
      <c r="U197" s="61" t="s">
        <v>0</v>
      </c>
      <c r="V197" s="54" t="s">
        <v>701</v>
      </c>
    </row>
    <row r="198" spans="1:24" x14ac:dyDescent="0.25">
      <c r="C198" s="61">
        <f t="shared" ref="C198" si="91">C197</f>
        <v>2014</v>
      </c>
      <c r="D198" s="6">
        <f t="shared" si="83"/>
        <v>2014</v>
      </c>
      <c r="E198" t="s">
        <v>179</v>
      </c>
      <c r="F198" s="51">
        <v>13</v>
      </c>
      <c r="G198" s="11">
        <v>11.3</v>
      </c>
      <c r="H198" s="66" t="s">
        <v>728</v>
      </c>
      <c r="I198" s="66" t="s">
        <v>188</v>
      </c>
      <c r="J198" s="66" t="s">
        <v>189</v>
      </c>
      <c r="K198" s="71">
        <v>1</v>
      </c>
      <c r="L198" s="48">
        <v>1</v>
      </c>
      <c r="M198" s="48">
        <v>1</v>
      </c>
      <c r="N198" s="48">
        <v>1</v>
      </c>
      <c r="O198" s="92">
        <v>0</v>
      </c>
      <c r="P198" s="97" t="s">
        <v>178</v>
      </c>
      <c r="Q198" s="70">
        <f t="shared" si="77"/>
        <v>1</v>
      </c>
      <c r="R198" s="48">
        <f t="shared" si="76"/>
        <v>1</v>
      </c>
      <c r="S198" s="61">
        <f t="shared" si="76"/>
        <v>0</v>
      </c>
      <c r="T198" s="61">
        <v>-1</v>
      </c>
      <c r="U198" s="61" t="s">
        <v>0</v>
      </c>
      <c r="V198" t="s">
        <v>121</v>
      </c>
    </row>
    <row r="199" spans="1:24" x14ac:dyDescent="0.25">
      <c r="C199" s="61">
        <f t="shared" ref="C199" si="92">C198</f>
        <v>2014</v>
      </c>
      <c r="D199" s="6">
        <f t="shared" si="83"/>
        <v>2014</v>
      </c>
      <c r="E199" t="s">
        <v>180</v>
      </c>
      <c r="F199" s="67" t="s">
        <v>154</v>
      </c>
      <c r="G199" s="11">
        <v>0</v>
      </c>
      <c r="H199" s="66" t="s">
        <v>728</v>
      </c>
      <c r="I199" s="66" t="s">
        <v>188</v>
      </c>
      <c r="J199" s="66" t="s">
        <v>189</v>
      </c>
      <c r="K199" s="71">
        <v>0</v>
      </c>
      <c r="L199" s="48">
        <v>1</v>
      </c>
      <c r="M199" s="48">
        <v>1</v>
      </c>
      <c r="N199" s="48">
        <v>1</v>
      </c>
      <c r="O199" s="92">
        <v>0</v>
      </c>
      <c r="P199" s="97" t="s">
        <v>178</v>
      </c>
      <c r="Q199" s="70">
        <f t="shared" si="77"/>
        <v>0</v>
      </c>
      <c r="R199" s="48">
        <f t="shared" si="76"/>
        <v>0</v>
      </c>
      <c r="S199" s="61">
        <f t="shared" si="76"/>
        <v>0</v>
      </c>
      <c r="T199" s="61">
        <v>-1</v>
      </c>
      <c r="U199" s="61" t="s">
        <v>0</v>
      </c>
      <c r="V199" t="s">
        <v>122</v>
      </c>
    </row>
    <row r="200" spans="1:24" x14ac:dyDescent="0.25">
      <c r="A200" t="s">
        <v>0</v>
      </c>
      <c r="C200" s="61">
        <f t="shared" ref="C200" si="93">C199</f>
        <v>2014</v>
      </c>
      <c r="D200" s="6">
        <f t="shared" si="83"/>
        <v>2014</v>
      </c>
      <c r="E200" s="24" t="s">
        <v>181</v>
      </c>
      <c r="F200" s="67" t="s">
        <v>154</v>
      </c>
      <c r="G200" s="66" t="s">
        <v>155</v>
      </c>
      <c r="H200" s="66" t="s">
        <v>728</v>
      </c>
      <c r="I200" s="11">
        <v>0</v>
      </c>
      <c r="J200" s="11">
        <v>0</v>
      </c>
      <c r="K200" s="71">
        <v>0</v>
      </c>
      <c r="L200" s="53">
        <v>1</v>
      </c>
      <c r="M200" s="48">
        <v>0</v>
      </c>
      <c r="N200" s="48">
        <v>1</v>
      </c>
      <c r="O200" s="92">
        <v>0</v>
      </c>
      <c r="P200" s="98" t="s">
        <v>227</v>
      </c>
      <c r="Q200" s="70">
        <f t="shared" si="77"/>
        <v>0</v>
      </c>
      <c r="R200" s="48">
        <f t="shared" si="76"/>
        <v>0</v>
      </c>
      <c r="S200" s="61">
        <f t="shared" si="76"/>
        <v>0</v>
      </c>
      <c r="T200" s="61">
        <v>-1</v>
      </c>
      <c r="U200" s="61" t="s">
        <v>0</v>
      </c>
      <c r="V200" t="s">
        <v>123</v>
      </c>
      <c r="X200" s="119" t="s">
        <v>363</v>
      </c>
    </row>
    <row r="201" spans="1:24" x14ac:dyDescent="0.25">
      <c r="C201" s="61">
        <f t="shared" ref="C201" si="94">C200</f>
        <v>2014</v>
      </c>
      <c r="D201" s="6">
        <f t="shared" si="83"/>
        <v>2014</v>
      </c>
      <c r="E201" t="s">
        <v>515</v>
      </c>
      <c r="F201" s="51">
        <v>13</v>
      </c>
      <c r="G201" s="11">
        <v>11.3</v>
      </c>
      <c r="H201" s="66" t="s">
        <v>728</v>
      </c>
      <c r="I201" s="66" t="s">
        <v>188</v>
      </c>
      <c r="J201" s="66" t="s">
        <v>189</v>
      </c>
      <c r="K201" s="70">
        <v>1</v>
      </c>
      <c r="L201" s="48">
        <v>1</v>
      </c>
      <c r="M201" s="48">
        <v>1</v>
      </c>
      <c r="N201" s="48">
        <v>1</v>
      </c>
      <c r="O201" s="92">
        <v>0</v>
      </c>
      <c r="P201" s="97" t="s">
        <v>178</v>
      </c>
      <c r="Q201" s="70">
        <f t="shared" si="77"/>
        <v>1</v>
      </c>
      <c r="R201" s="48">
        <f t="shared" si="76"/>
        <v>1</v>
      </c>
      <c r="S201" s="61">
        <f t="shared" si="76"/>
        <v>0</v>
      </c>
      <c r="T201" s="61">
        <v>-1</v>
      </c>
      <c r="U201" s="61" t="s">
        <v>0</v>
      </c>
      <c r="V201" t="s">
        <v>521</v>
      </c>
    </row>
    <row r="202" spans="1:24" x14ac:dyDescent="0.25">
      <c r="C202" s="61">
        <f t="shared" ref="C202" si="95">C201</f>
        <v>2014</v>
      </c>
      <c r="D202" s="6">
        <f t="shared" si="83"/>
        <v>2014</v>
      </c>
      <c r="E202" t="s">
        <v>534</v>
      </c>
      <c r="F202" s="63">
        <v>13</v>
      </c>
      <c r="G202" s="11">
        <v>11.3</v>
      </c>
      <c r="H202" s="66" t="s">
        <v>728</v>
      </c>
      <c r="I202" s="66" t="s">
        <v>188</v>
      </c>
      <c r="J202" s="66" t="s">
        <v>189</v>
      </c>
      <c r="K202" s="71">
        <v>1</v>
      </c>
      <c r="L202" s="48">
        <v>0</v>
      </c>
      <c r="M202" s="48">
        <v>1</v>
      </c>
      <c r="N202" s="48">
        <v>1</v>
      </c>
      <c r="O202" s="120">
        <v>1</v>
      </c>
      <c r="P202" s="100" t="s">
        <v>178</v>
      </c>
      <c r="Q202" s="70">
        <f t="shared" si="77"/>
        <v>1</v>
      </c>
      <c r="R202" s="48">
        <f t="shared" si="76"/>
        <v>1</v>
      </c>
      <c r="S202" s="61">
        <f t="shared" si="76"/>
        <v>0</v>
      </c>
      <c r="T202" s="61">
        <v>-1</v>
      </c>
      <c r="U202" s="61" t="s">
        <v>0</v>
      </c>
      <c r="V202" t="s">
        <v>533</v>
      </c>
      <c r="X202" t="s">
        <v>529</v>
      </c>
    </row>
    <row r="203" spans="1:24" x14ac:dyDescent="0.25">
      <c r="C203" s="61">
        <f t="shared" ref="C203" si="96">C202</f>
        <v>2014</v>
      </c>
      <c r="D203" s="6">
        <f t="shared" si="83"/>
        <v>2014</v>
      </c>
      <c r="E203" t="s">
        <v>535</v>
      </c>
      <c r="F203" s="63">
        <v>13</v>
      </c>
      <c r="G203" s="11">
        <v>11.3</v>
      </c>
      <c r="H203" s="66" t="s">
        <v>728</v>
      </c>
      <c r="I203" s="66" t="s">
        <v>188</v>
      </c>
      <c r="J203" s="66" t="s">
        <v>189</v>
      </c>
      <c r="K203" s="71">
        <v>1</v>
      </c>
      <c r="L203" s="48">
        <v>0</v>
      </c>
      <c r="M203" s="48">
        <v>1</v>
      </c>
      <c r="N203" s="48">
        <v>1</v>
      </c>
      <c r="O203" s="120">
        <v>1</v>
      </c>
      <c r="P203" s="100" t="s">
        <v>178</v>
      </c>
      <c r="Q203" s="70">
        <f t="shared" si="77"/>
        <v>1</v>
      </c>
      <c r="R203" s="48">
        <f t="shared" si="76"/>
        <v>1</v>
      </c>
      <c r="S203" s="61">
        <f t="shared" si="76"/>
        <v>0</v>
      </c>
      <c r="T203" s="61">
        <v>-1</v>
      </c>
      <c r="U203" s="61" t="s">
        <v>0</v>
      </c>
      <c r="V203" t="s">
        <v>536</v>
      </c>
      <c r="X203" t="s">
        <v>538</v>
      </c>
    </row>
    <row r="204" spans="1:24" x14ac:dyDescent="0.25">
      <c r="C204" s="61">
        <f t="shared" ref="C204" si="97">C203</f>
        <v>2014</v>
      </c>
      <c r="D204" s="6">
        <f t="shared" si="83"/>
        <v>2014</v>
      </c>
      <c r="E204" t="s">
        <v>524</v>
      </c>
      <c r="F204" s="63">
        <v>13</v>
      </c>
      <c r="G204" s="11">
        <v>11.3</v>
      </c>
      <c r="H204" s="66" t="s">
        <v>728</v>
      </c>
      <c r="I204" s="66" t="s">
        <v>188</v>
      </c>
      <c r="J204" s="66" t="s">
        <v>189</v>
      </c>
      <c r="K204" s="71">
        <v>1</v>
      </c>
      <c r="L204" s="48">
        <v>0</v>
      </c>
      <c r="M204" s="48">
        <v>1</v>
      </c>
      <c r="N204" s="48">
        <v>1</v>
      </c>
      <c r="O204" s="120">
        <v>1</v>
      </c>
      <c r="P204" s="100" t="s">
        <v>178</v>
      </c>
      <c r="Q204" s="70">
        <f t="shared" si="77"/>
        <v>1</v>
      </c>
      <c r="R204" s="48">
        <f t="shared" si="76"/>
        <v>1</v>
      </c>
      <c r="S204" s="61">
        <f t="shared" si="76"/>
        <v>0</v>
      </c>
      <c r="T204" s="61">
        <v>-1</v>
      </c>
      <c r="U204" s="61" t="s">
        <v>0</v>
      </c>
      <c r="V204" t="s">
        <v>539</v>
      </c>
      <c r="X204" t="s">
        <v>538</v>
      </c>
    </row>
    <row r="205" spans="1:24" x14ac:dyDescent="0.25">
      <c r="C205" s="61">
        <f t="shared" ref="C205" si="98">C204</f>
        <v>2014</v>
      </c>
      <c r="D205" s="6">
        <f t="shared" si="83"/>
        <v>2014</v>
      </c>
      <c r="E205" s="188" t="s">
        <v>702</v>
      </c>
      <c r="F205" s="198">
        <v>13</v>
      </c>
      <c r="G205" s="199">
        <v>11.3</v>
      </c>
      <c r="H205" s="66" t="s">
        <v>728</v>
      </c>
      <c r="I205" s="66" t="s">
        <v>188</v>
      </c>
      <c r="J205" s="66" t="s">
        <v>189</v>
      </c>
      <c r="K205" s="71">
        <v>1</v>
      </c>
      <c r="L205" s="48">
        <v>1</v>
      </c>
      <c r="M205" s="48">
        <v>1</v>
      </c>
      <c r="N205" s="48">
        <v>1</v>
      </c>
      <c r="O205" s="193">
        <v>1</v>
      </c>
      <c r="P205" s="201" t="s">
        <v>178</v>
      </c>
      <c r="Q205" s="70">
        <f t="shared" ref="Q205:Q207" si="99">IF(AND(ISNUMBER(F205), F205&gt;0), 1, 0)</f>
        <v>1</v>
      </c>
      <c r="R205" s="48">
        <f t="shared" ref="R205:R207" si="100">IF(AND(ISNUMBER(G205), G205&gt;0), 1, 0)</f>
        <v>1</v>
      </c>
      <c r="S205" s="61">
        <f t="shared" si="76"/>
        <v>0</v>
      </c>
      <c r="T205" s="61">
        <v>-1</v>
      </c>
      <c r="U205" s="61" t="s">
        <v>0</v>
      </c>
      <c r="V205" s="54" t="s">
        <v>705</v>
      </c>
    </row>
    <row r="206" spans="1:24" x14ac:dyDescent="0.25">
      <c r="C206" s="61">
        <f t="shared" ref="C206" si="101">C205</f>
        <v>2014</v>
      </c>
      <c r="D206" s="6">
        <f t="shared" si="83"/>
        <v>2014</v>
      </c>
      <c r="E206" s="188" t="s">
        <v>703</v>
      </c>
      <c r="F206" s="198">
        <v>13</v>
      </c>
      <c r="G206" s="199">
        <v>11.3</v>
      </c>
      <c r="H206" s="66" t="s">
        <v>728</v>
      </c>
      <c r="I206" s="66" t="s">
        <v>188</v>
      </c>
      <c r="J206" s="66" t="s">
        <v>189</v>
      </c>
      <c r="K206" s="71">
        <v>1</v>
      </c>
      <c r="L206" s="48">
        <v>1</v>
      </c>
      <c r="M206" s="48">
        <v>1</v>
      </c>
      <c r="N206" s="48">
        <v>1</v>
      </c>
      <c r="O206" s="193">
        <v>1</v>
      </c>
      <c r="P206" s="201" t="s">
        <v>178</v>
      </c>
      <c r="Q206" s="70">
        <f t="shared" si="99"/>
        <v>1</v>
      </c>
      <c r="R206" s="48">
        <f t="shared" si="100"/>
        <v>1</v>
      </c>
      <c r="S206" s="61">
        <f t="shared" si="76"/>
        <v>0</v>
      </c>
      <c r="T206" s="61">
        <v>-1</v>
      </c>
      <c r="U206" s="61" t="s">
        <v>0</v>
      </c>
      <c r="V206" s="54" t="s">
        <v>706</v>
      </c>
    </row>
    <row r="207" spans="1:24" x14ac:dyDescent="0.25">
      <c r="C207" s="61">
        <f t="shared" ref="C207" si="102">C206</f>
        <v>2014</v>
      </c>
      <c r="D207" s="6">
        <f t="shared" si="83"/>
        <v>2014</v>
      </c>
      <c r="E207" s="188" t="s">
        <v>704</v>
      </c>
      <c r="F207" s="198">
        <v>13</v>
      </c>
      <c r="G207" s="199">
        <v>11.3</v>
      </c>
      <c r="H207" s="66" t="s">
        <v>728</v>
      </c>
      <c r="I207" s="66" t="s">
        <v>188</v>
      </c>
      <c r="J207" s="66" t="s">
        <v>189</v>
      </c>
      <c r="K207" s="71">
        <v>1</v>
      </c>
      <c r="L207" s="48">
        <v>1</v>
      </c>
      <c r="M207" s="48">
        <v>1</v>
      </c>
      <c r="N207" s="48">
        <v>1</v>
      </c>
      <c r="O207" s="193">
        <v>1</v>
      </c>
      <c r="P207" s="201" t="s">
        <v>178</v>
      </c>
      <c r="Q207" s="70">
        <f t="shared" si="99"/>
        <v>1</v>
      </c>
      <c r="R207" s="48">
        <f t="shared" si="100"/>
        <v>1</v>
      </c>
      <c r="S207" s="61">
        <f t="shared" si="76"/>
        <v>0</v>
      </c>
      <c r="T207" s="61">
        <v>-1</v>
      </c>
      <c r="U207" s="61" t="s">
        <v>0</v>
      </c>
      <c r="V207" s="54" t="s">
        <v>707</v>
      </c>
    </row>
    <row r="208" spans="1:24" x14ac:dyDescent="0.25">
      <c r="C208" s="61">
        <f t="shared" ref="C208" si="103">C207</f>
        <v>2014</v>
      </c>
      <c r="D208" s="6">
        <f t="shared" si="83"/>
        <v>2014</v>
      </c>
      <c r="E208" t="s">
        <v>182</v>
      </c>
      <c r="F208" s="67" t="s">
        <v>154</v>
      </c>
      <c r="G208" s="66" t="s">
        <v>155</v>
      </c>
      <c r="H208" s="10">
        <v>6.7</v>
      </c>
      <c r="I208" s="66" t="s">
        <v>188</v>
      </c>
      <c r="J208" s="66" t="s">
        <v>189</v>
      </c>
      <c r="K208" s="71">
        <v>1</v>
      </c>
      <c r="L208" s="48">
        <v>0</v>
      </c>
      <c r="M208" s="48">
        <v>1</v>
      </c>
      <c r="N208" s="48">
        <v>0</v>
      </c>
      <c r="O208" s="120">
        <v>1</v>
      </c>
      <c r="P208" s="100" t="s">
        <v>178</v>
      </c>
      <c r="Q208" s="70">
        <f t="shared" si="77"/>
        <v>0</v>
      </c>
      <c r="R208" s="48">
        <f t="shared" si="76"/>
        <v>0</v>
      </c>
      <c r="S208" s="61">
        <f t="shared" si="76"/>
        <v>1</v>
      </c>
      <c r="T208" s="61">
        <v>-1</v>
      </c>
      <c r="U208" s="61" t="s">
        <v>0</v>
      </c>
      <c r="V208" t="s">
        <v>124</v>
      </c>
    </row>
    <row r="209" spans="1:27" x14ac:dyDescent="0.25">
      <c r="C209" s="61">
        <f t="shared" ref="C209" si="104">C208</f>
        <v>2014</v>
      </c>
      <c r="D209" s="6">
        <f t="shared" si="83"/>
        <v>2014</v>
      </c>
      <c r="E209" t="s">
        <v>367</v>
      </c>
      <c r="F209" s="63">
        <v>13</v>
      </c>
      <c r="G209" s="11">
        <v>11.3</v>
      </c>
      <c r="H209" s="66" t="s">
        <v>728</v>
      </c>
      <c r="I209" s="66" t="s">
        <v>188</v>
      </c>
      <c r="J209" s="66" t="s">
        <v>189</v>
      </c>
      <c r="K209" s="70">
        <v>1</v>
      </c>
      <c r="L209" s="48">
        <v>-1</v>
      </c>
      <c r="M209" s="48">
        <v>1</v>
      </c>
      <c r="N209" s="48">
        <v>1</v>
      </c>
      <c r="O209" s="120">
        <v>1</v>
      </c>
      <c r="P209" s="97" t="s">
        <v>178</v>
      </c>
      <c r="Q209" s="70">
        <f t="shared" si="77"/>
        <v>1</v>
      </c>
      <c r="R209" s="48">
        <f t="shared" si="76"/>
        <v>1</v>
      </c>
      <c r="S209" s="61">
        <f t="shared" si="76"/>
        <v>0</v>
      </c>
      <c r="T209" s="61">
        <v>-1</v>
      </c>
      <c r="U209" s="61" t="s">
        <v>0</v>
      </c>
      <c r="V209" t="s">
        <v>368</v>
      </c>
    </row>
    <row r="210" spans="1:27" x14ac:dyDescent="0.25">
      <c r="C210" s="61">
        <f t="shared" si="82"/>
        <v>2014</v>
      </c>
      <c r="D210" s="6">
        <f t="shared" si="83"/>
        <v>2014</v>
      </c>
      <c r="E210" t="s">
        <v>366</v>
      </c>
      <c r="F210" s="63">
        <v>13</v>
      </c>
      <c r="G210" s="11">
        <v>11.3</v>
      </c>
      <c r="H210" s="66" t="s">
        <v>728</v>
      </c>
      <c r="I210" s="66" t="s">
        <v>188</v>
      </c>
      <c r="J210" s="66" t="s">
        <v>189</v>
      </c>
      <c r="K210" s="70">
        <v>1</v>
      </c>
      <c r="L210" s="48">
        <v>-1</v>
      </c>
      <c r="M210" s="48">
        <v>1</v>
      </c>
      <c r="N210" s="48">
        <v>1</v>
      </c>
      <c r="O210" s="120">
        <v>1</v>
      </c>
      <c r="P210" s="97" t="s">
        <v>178</v>
      </c>
      <c r="Q210" s="70">
        <f t="shared" si="77"/>
        <v>1</v>
      </c>
      <c r="R210" s="48">
        <f t="shared" si="76"/>
        <v>1</v>
      </c>
      <c r="S210" s="61">
        <f t="shared" si="76"/>
        <v>0</v>
      </c>
      <c r="T210" s="61">
        <v>-1</v>
      </c>
      <c r="U210" s="61" t="s">
        <v>0</v>
      </c>
      <c r="V210" t="s">
        <v>369</v>
      </c>
    </row>
    <row r="211" spans="1:27" x14ac:dyDescent="0.25">
      <c r="C211" s="61">
        <f t="shared" si="82"/>
        <v>2014</v>
      </c>
      <c r="D211" s="6">
        <f t="shared" si="83"/>
        <v>2014</v>
      </c>
      <c r="E211" t="s">
        <v>553</v>
      </c>
      <c r="F211" s="63">
        <v>13</v>
      </c>
      <c r="G211" s="11">
        <v>11.3</v>
      </c>
      <c r="H211" s="66" t="s">
        <v>728</v>
      </c>
      <c r="I211" s="66" t="s">
        <v>188</v>
      </c>
      <c r="J211" s="66" t="s">
        <v>189</v>
      </c>
      <c r="K211" s="70">
        <v>1</v>
      </c>
      <c r="L211" s="48">
        <v>-1</v>
      </c>
      <c r="M211" s="48">
        <v>1</v>
      </c>
      <c r="N211" s="48">
        <v>0</v>
      </c>
      <c r="O211" s="92">
        <v>0</v>
      </c>
      <c r="P211" s="97" t="s">
        <v>178</v>
      </c>
      <c r="Q211" s="70">
        <f t="shared" si="77"/>
        <v>1</v>
      </c>
      <c r="R211" s="48">
        <f t="shared" si="76"/>
        <v>1</v>
      </c>
      <c r="S211" s="61">
        <f t="shared" si="76"/>
        <v>0</v>
      </c>
      <c r="T211" s="61">
        <v>-1</v>
      </c>
      <c r="U211" s="61" t="s">
        <v>0</v>
      </c>
      <c r="V211" t="s">
        <v>554</v>
      </c>
      <c r="X211" t="s">
        <v>555</v>
      </c>
    </row>
    <row r="212" spans="1:27" x14ac:dyDescent="0.25">
      <c r="C212" s="61">
        <f t="shared" si="82"/>
        <v>2014</v>
      </c>
      <c r="D212" s="6">
        <f t="shared" si="83"/>
        <v>2014</v>
      </c>
      <c r="E212" t="s">
        <v>745</v>
      </c>
      <c r="F212" s="63">
        <v>13</v>
      </c>
      <c r="G212" s="11">
        <v>11.3</v>
      </c>
      <c r="H212" s="66" t="s">
        <v>728</v>
      </c>
      <c r="I212" s="66" t="s">
        <v>188</v>
      </c>
      <c r="J212" s="66" t="s">
        <v>189</v>
      </c>
      <c r="K212" s="70">
        <v>1</v>
      </c>
      <c r="L212" s="48">
        <v>-1</v>
      </c>
      <c r="M212" s="48">
        <v>1</v>
      </c>
      <c r="N212" s="48">
        <v>0</v>
      </c>
      <c r="O212" s="92">
        <v>0</v>
      </c>
      <c r="P212" s="97" t="s">
        <v>178</v>
      </c>
      <c r="Q212" s="70">
        <f t="shared" ref="Q212" si="105">IF(AND(ISNUMBER(F212), F212&gt;0), 1, 0)</f>
        <v>1</v>
      </c>
      <c r="R212" s="48">
        <f t="shared" ref="R212" si="106">IF(AND(ISNUMBER(G212), G212&gt;0), 1, 0)</f>
        <v>1</v>
      </c>
      <c r="S212" s="61">
        <f t="shared" ref="S212" si="107">IF(AND(ISNUMBER(H212), H212&gt;0), 1, 0)</f>
        <v>0</v>
      </c>
      <c r="T212" s="61">
        <v>-1</v>
      </c>
      <c r="U212" s="61" t="s">
        <v>0</v>
      </c>
      <c r="V212" t="s">
        <v>746</v>
      </c>
      <c r="X212" t="s">
        <v>555</v>
      </c>
    </row>
    <row r="213" spans="1:27" x14ac:dyDescent="0.25">
      <c r="C213" s="61">
        <f t="shared" si="82"/>
        <v>2014</v>
      </c>
      <c r="D213" s="6">
        <f t="shared" si="83"/>
        <v>2014</v>
      </c>
      <c r="E213" t="s">
        <v>183</v>
      </c>
      <c r="F213" s="52">
        <v>0</v>
      </c>
      <c r="G213" s="66" t="s">
        <v>155</v>
      </c>
      <c r="H213" s="66" t="s">
        <v>728</v>
      </c>
      <c r="I213" s="66" t="s">
        <v>188</v>
      </c>
      <c r="J213" s="66" t="s">
        <v>189</v>
      </c>
      <c r="K213" s="118">
        <v>0</v>
      </c>
      <c r="L213" s="48">
        <v>1</v>
      </c>
      <c r="M213" s="48">
        <v>0</v>
      </c>
      <c r="N213" s="48">
        <v>0</v>
      </c>
      <c r="O213" s="92">
        <v>0</v>
      </c>
      <c r="P213" s="97" t="s">
        <v>174</v>
      </c>
      <c r="Q213" s="70">
        <f t="shared" si="77"/>
        <v>0</v>
      </c>
      <c r="R213" s="48">
        <f t="shared" si="76"/>
        <v>0</v>
      </c>
      <c r="S213" s="61">
        <f t="shared" si="76"/>
        <v>0</v>
      </c>
      <c r="T213" s="61">
        <v>-1</v>
      </c>
      <c r="U213" s="61" t="s">
        <v>0</v>
      </c>
      <c r="V213" t="s">
        <v>125</v>
      </c>
    </row>
    <row r="214" spans="1:27" x14ac:dyDescent="0.25">
      <c r="C214" s="61">
        <f t="shared" si="82"/>
        <v>2014</v>
      </c>
      <c r="D214" s="6">
        <f t="shared" si="83"/>
        <v>2014</v>
      </c>
      <c r="E214" t="s">
        <v>184</v>
      </c>
      <c r="F214" s="67" t="s">
        <v>154</v>
      </c>
      <c r="G214" s="48">
        <v>13</v>
      </c>
      <c r="H214" s="66" t="s">
        <v>728</v>
      </c>
      <c r="I214" s="66" t="s">
        <v>188</v>
      </c>
      <c r="J214" s="66" t="s">
        <v>189</v>
      </c>
      <c r="K214" s="118">
        <v>0</v>
      </c>
      <c r="L214" s="53">
        <v>1</v>
      </c>
      <c r="M214" s="48">
        <v>0</v>
      </c>
      <c r="N214" s="48">
        <v>0</v>
      </c>
      <c r="O214" s="92">
        <v>0</v>
      </c>
      <c r="P214" s="97" t="s">
        <v>174</v>
      </c>
      <c r="Q214" s="70">
        <f t="shared" si="77"/>
        <v>0</v>
      </c>
      <c r="R214" s="48">
        <f t="shared" si="76"/>
        <v>1</v>
      </c>
      <c r="S214" s="61">
        <f t="shared" si="76"/>
        <v>0</v>
      </c>
      <c r="T214" s="61">
        <v>-1</v>
      </c>
      <c r="U214" s="61" t="s">
        <v>0</v>
      </c>
      <c r="V214" t="s">
        <v>126</v>
      </c>
      <c r="AA214" t="s">
        <v>138</v>
      </c>
    </row>
    <row r="215" spans="1:27" x14ac:dyDescent="0.25">
      <c r="C215" s="61">
        <f t="shared" si="80"/>
        <v>2014</v>
      </c>
      <c r="D215" s="6">
        <f t="shared" si="81"/>
        <v>2014</v>
      </c>
      <c r="E215" t="s">
        <v>185</v>
      </c>
      <c r="F215" s="67" t="s">
        <v>154</v>
      </c>
      <c r="G215" s="48">
        <v>13</v>
      </c>
      <c r="H215" s="66" t="s">
        <v>728</v>
      </c>
      <c r="I215" s="66" t="s">
        <v>188</v>
      </c>
      <c r="J215" s="66" t="s">
        <v>189</v>
      </c>
      <c r="K215" s="118">
        <v>0</v>
      </c>
      <c r="L215" s="48">
        <v>1</v>
      </c>
      <c r="M215" s="48">
        <v>0</v>
      </c>
      <c r="N215" s="48">
        <v>0</v>
      </c>
      <c r="O215" s="92">
        <v>0</v>
      </c>
      <c r="P215" s="97" t="s">
        <v>174</v>
      </c>
      <c r="Q215" s="70">
        <f t="shared" si="77"/>
        <v>0</v>
      </c>
      <c r="R215" s="48">
        <f t="shared" si="76"/>
        <v>1</v>
      </c>
      <c r="S215" s="61">
        <f t="shared" si="76"/>
        <v>0</v>
      </c>
      <c r="T215" s="61">
        <v>-1</v>
      </c>
      <c r="U215" s="61" t="s">
        <v>0</v>
      </c>
      <c r="V215" t="s">
        <v>127</v>
      </c>
      <c r="AA215" t="s">
        <v>138</v>
      </c>
    </row>
    <row r="216" spans="1:27" x14ac:dyDescent="0.25">
      <c r="C216" s="61">
        <f t="shared" si="80"/>
        <v>2014</v>
      </c>
      <c r="D216" s="6">
        <f t="shared" si="81"/>
        <v>2014</v>
      </c>
      <c r="E216" t="s">
        <v>379</v>
      </c>
      <c r="F216" s="51">
        <v>16</v>
      </c>
      <c r="G216" s="11">
        <v>14</v>
      </c>
      <c r="H216" s="66" t="s">
        <v>728</v>
      </c>
      <c r="I216" s="66" t="s">
        <v>188</v>
      </c>
      <c r="J216" s="66" t="s">
        <v>189</v>
      </c>
      <c r="K216" s="70">
        <v>1</v>
      </c>
      <c r="L216" s="48">
        <v>1</v>
      </c>
      <c r="M216" s="48">
        <v>0</v>
      </c>
      <c r="N216" s="48">
        <v>1</v>
      </c>
      <c r="O216" s="92">
        <v>0</v>
      </c>
      <c r="P216" s="97" t="s">
        <v>174</v>
      </c>
      <c r="Q216" s="70">
        <v>0</v>
      </c>
      <c r="R216" s="48">
        <f t="shared" si="76"/>
        <v>1</v>
      </c>
      <c r="S216" s="61">
        <f t="shared" si="76"/>
        <v>0</v>
      </c>
      <c r="T216" s="61">
        <v>-1</v>
      </c>
      <c r="U216" s="61" t="s">
        <v>0</v>
      </c>
      <c r="V216" t="s">
        <v>380</v>
      </c>
      <c r="X216" s="125" t="s">
        <v>381</v>
      </c>
    </row>
    <row r="217" spans="1:27" x14ac:dyDescent="0.25">
      <c r="A217" t="s">
        <v>0</v>
      </c>
      <c r="C217" s="61">
        <f t="shared" si="80"/>
        <v>2014</v>
      </c>
      <c r="D217" s="6">
        <f t="shared" si="81"/>
        <v>2014</v>
      </c>
      <c r="E217" s="24" t="s">
        <v>186</v>
      </c>
      <c r="F217" s="67" t="s">
        <v>154</v>
      </c>
      <c r="G217" s="11">
        <v>0</v>
      </c>
      <c r="H217" s="66" t="s">
        <v>728</v>
      </c>
      <c r="I217" s="66" t="s">
        <v>188</v>
      </c>
      <c r="J217" s="66" t="s">
        <v>189</v>
      </c>
      <c r="K217" s="71">
        <v>0</v>
      </c>
      <c r="L217" s="48">
        <v>1</v>
      </c>
      <c r="M217" s="48">
        <v>0</v>
      </c>
      <c r="N217" s="48">
        <v>1</v>
      </c>
      <c r="O217" s="92">
        <v>0</v>
      </c>
      <c r="P217" s="98" t="s">
        <v>227</v>
      </c>
      <c r="Q217" s="70">
        <f t="shared" ref="Q217:Q218" si="108">IF(AND(ISNUMBER(F217), F217&gt;0), 1, 0)</f>
        <v>0</v>
      </c>
      <c r="R217" s="48">
        <f t="shared" si="76"/>
        <v>0</v>
      </c>
      <c r="S217" s="61">
        <f t="shared" si="76"/>
        <v>0</v>
      </c>
      <c r="T217" s="61">
        <v>-1</v>
      </c>
      <c r="U217" s="61" t="s">
        <v>0</v>
      </c>
      <c r="V217" t="s">
        <v>128</v>
      </c>
      <c r="X217" s="119" t="s">
        <v>363</v>
      </c>
    </row>
    <row r="218" spans="1:27" x14ac:dyDescent="0.25">
      <c r="A218" t="s">
        <v>0</v>
      </c>
      <c r="C218" s="61">
        <f t="shared" si="80"/>
        <v>2014</v>
      </c>
      <c r="D218" s="6">
        <f t="shared" si="81"/>
        <v>2014</v>
      </c>
      <c r="E218" s="24" t="s">
        <v>187</v>
      </c>
      <c r="F218" s="52">
        <v>0</v>
      </c>
      <c r="G218" s="11">
        <v>0</v>
      </c>
      <c r="H218" s="66" t="s">
        <v>728</v>
      </c>
      <c r="I218" s="66" t="s">
        <v>188</v>
      </c>
      <c r="J218" s="66" t="s">
        <v>189</v>
      </c>
      <c r="K218" s="71">
        <v>0</v>
      </c>
      <c r="L218" s="53">
        <v>1</v>
      </c>
      <c r="M218" s="48">
        <v>0</v>
      </c>
      <c r="N218" s="48">
        <v>1</v>
      </c>
      <c r="O218" s="92">
        <v>0</v>
      </c>
      <c r="P218" s="98" t="s">
        <v>227</v>
      </c>
      <c r="Q218" s="70">
        <f t="shared" si="108"/>
        <v>0</v>
      </c>
      <c r="R218" s="48">
        <f t="shared" si="76"/>
        <v>0</v>
      </c>
      <c r="S218" s="61">
        <f t="shared" si="76"/>
        <v>0</v>
      </c>
      <c r="T218" s="61">
        <v>-1</v>
      </c>
      <c r="U218" s="61" t="s">
        <v>0</v>
      </c>
      <c r="V218" t="s">
        <v>129</v>
      </c>
      <c r="X218" s="119" t="s">
        <v>363</v>
      </c>
    </row>
    <row r="219" spans="1:27" x14ac:dyDescent="0.25">
      <c r="A219" t="s">
        <v>438</v>
      </c>
      <c r="D219" s="126"/>
      <c r="E219" s="126"/>
      <c r="F219" s="126"/>
      <c r="G219" s="127"/>
      <c r="H219" s="127"/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</row>
    <row r="220" spans="1:27" x14ac:dyDescent="0.25">
      <c r="C220" s="1">
        <v>2016</v>
      </c>
      <c r="D220" s="60">
        <v>2017</v>
      </c>
      <c r="E220" t="s">
        <v>173</v>
      </c>
      <c r="F220" s="67" t="s">
        <v>154</v>
      </c>
      <c r="G220" s="66" t="s">
        <v>155</v>
      </c>
      <c r="H220" s="66" t="s">
        <v>728</v>
      </c>
      <c r="I220" s="66" t="s">
        <v>188</v>
      </c>
      <c r="J220" s="66" t="s">
        <v>189</v>
      </c>
      <c r="K220" s="72">
        <f t="shared" ref="K220:P220" si="109">K93</f>
        <v>1</v>
      </c>
      <c r="L220" s="61">
        <f t="shared" si="109"/>
        <v>-1</v>
      </c>
      <c r="M220" s="61">
        <f t="shared" si="109"/>
        <v>0</v>
      </c>
      <c r="N220" s="61">
        <f t="shared" si="109"/>
        <v>0</v>
      </c>
      <c r="O220" s="92">
        <f t="shared" si="109"/>
        <v>0</v>
      </c>
      <c r="P220" s="75" t="str">
        <f t="shared" si="109"/>
        <v xml:space="preserve">SplitAirCond     </v>
      </c>
      <c r="Q220" s="72">
        <f t="shared" ref="Q220" si="110">IF(AND(ISNUMBER(F220), F220&gt;0), 1, 0)</f>
        <v>0</v>
      </c>
      <c r="R220" s="61">
        <f t="shared" ref="R220:S235" si="111">IF(AND(ISNUMBER(G220), G220&gt;0), 1, 0)</f>
        <v>0</v>
      </c>
      <c r="S220" s="61">
        <f t="shared" si="111"/>
        <v>0</v>
      </c>
      <c r="T220" s="61">
        <v>-1</v>
      </c>
      <c r="U220" s="61" t="s">
        <v>0</v>
      </c>
      <c r="V220" s="62" t="str">
        <f t="shared" ref="V220:V247" si="112">V152</f>
        <v xml:space="preserve">NoCooling - No cooling equipment                                    </v>
      </c>
    </row>
    <row r="221" spans="1:27" x14ac:dyDescent="0.25">
      <c r="C221" s="61">
        <f>C220</f>
        <v>2016</v>
      </c>
      <c r="D221" s="6">
        <f>D220</f>
        <v>2017</v>
      </c>
      <c r="E221" t="s">
        <v>174</v>
      </c>
      <c r="F221" s="63">
        <v>14</v>
      </c>
      <c r="G221" s="64">
        <v>11.7</v>
      </c>
      <c r="H221" s="66" t="s">
        <v>728</v>
      </c>
      <c r="I221" s="66" t="s">
        <v>188</v>
      </c>
      <c r="J221" s="66" t="s">
        <v>189</v>
      </c>
      <c r="K221" s="72">
        <f t="shared" ref="K221:P221" si="113">K94</f>
        <v>1</v>
      </c>
      <c r="L221" s="61">
        <f t="shared" si="113"/>
        <v>1</v>
      </c>
      <c r="M221" s="61">
        <f t="shared" si="113"/>
        <v>0</v>
      </c>
      <c r="N221" s="61">
        <f t="shared" si="113"/>
        <v>1</v>
      </c>
      <c r="O221" s="92">
        <f t="shared" si="113"/>
        <v>0</v>
      </c>
      <c r="P221" s="75" t="str">
        <f t="shared" si="113"/>
        <v xml:space="preserve">SplitAirCond     </v>
      </c>
      <c r="Q221" s="72">
        <f t="shared" ref="Q221:Q226" si="114">IF(AND(ISNUMBER(F221), F221&gt;0), 1, 0)</f>
        <v>1</v>
      </c>
      <c r="R221" s="61">
        <f t="shared" ref="R221:R226" si="115">IF(AND(ISNUMBER(G221), G221&gt;0), 1, 0)</f>
        <v>1</v>
      </c>
      <c r="S221" s="61">
        <f t="shared" si="111"/>
        <v>0</v>
      </c>
      <c r="T221" s="61">
        <v>-1</v>
      </c>
      <c r="U221" s="61" t="s">
        <v>0</v>
      </c>
      <c r="V221" s="62" t="str">
        <f t="shared" si="112"/>
        <v xml:space="preserve">SplitAirCond - Split air conditioning system                        </v>
      </c>
    </row>
    <row r="222" spans="1:27" x14ac:dyDescent="0.25">
      <c r="C222" s="61">
        <f t="shared" ref="C222:C247" si="116">C221</f>
        <v>2016</v>
      </c>
      <c r="D222" s="6">
        <f t="shared" ref="D222:D247" si="117">D221</f>
        <v>2017</v>
      </c>
      <c r="E222" t="s">
        <v>175</v>
      </c>
      <c r="F222" s="63">
        <v>14</v>
      </c>
      <c r="G222" s="64">
        <v>11</v>
      </c>
      <c r="H222" s="66" t="s">
        <v>728</v>
      </c>
      <c r="I222" s="66" t="s">
        <v>188</v>
      </c>
      <c r="J222" s="66" t="s">
        <v>189</v>
      </c>
      <c r="K222" s="72">
        <f t="shared" ref="K222:P222" si="118">K95</f>
        <v>1</v>
      </c>
      <c r="L222" s="61">
        <f t="shared" si="118"/>
        <v>1</v>
      </c>
      <c r="M222" s="61">
        <f t="shared" si="118"/>
        <v>0</v>
      </c>
      <c r="N222" s="61">
        <f t="shared" si="118"/>
        <v>1</v>
      </c>
      <c r="O222" s="92">
        <f t="shared" si="118"/>
        <v>0</v>
      </c>
      <c r="P222" s="75" t="str">
        <f t="shared" si="118"/>
        <v xml:space="preserve">SplitAirCond     </v>
      </c>
      <c r="Q222" s="72">
        <f t="shared" si="114"/>
        <v>1</v>
      </c>
      <c r="R222" s="61">
        <f t="shared" si="115"/>
        <v>1</v>
      </c>
      <c r="S222" s="61">
        <f t="shared" si="111"/>
        <v>0</v>
      </c>
      <c r="T222" s="61">
        <v>-1</v>
      </c>
      <c r="U222" s="61" t="s">
        <v>0</v>
      </c>
      <c r="V222" s="62" t="str">
        <f t="shared" si="112"/>
        <v xml:space="preserve">PkgAirCond - Central packaged A/C system (&lt; 65 kBtuh)               </v>
      </c>
    </row>
    <row r="223" spans="1:27" x14ac:dyDescent="0.25">
      <c r="C223" s="61">
        <f t="shared" si="116"/>
        <v>2016</v>
      </c>
      <c r="D223" s="6">
        <f t="shared" si="117"/>
        <v>2017</v>
      </c>
      <c r="E223" t="s">
        <v>176</v>
      </c>
      <c r="F223" s="51">
        <v>13</v>
      </c>
      <c r="G223" s="11">
        <v>0</v>
      </c>
      <c r="H223" s="66" t="s">
        <v>728</v>
      </c>
      <c r="I223" s="66" t="s">
        <v>188</v>
      </c>
      <c r="J223" s="66" t="s">
        <v>189</v>
      </c>
      <c r="K223" s="72">
        <f t="shared" ref="K223:P223" si="119">K96</f>
        <v>0</v>
      </c>
      <c r="L223" s="61">
        <f t="shared" si="119"/>
        <v>1</v>
      </c>
      <c r="M223" s="61">
        <f t="shared" si="119"/>
        <v>0</v>
      </c>
      <c r="N223" s="61">
        <f t="shared" si="119"/>
        <v>1</v>
      </c>
      <c r="O223" s="92">
        <f t="shared" si="119"/>
        <v>0</v>
      </c>
      <c r="P223" s="75" t="str">
        <f t="shared" si="119"/>
        <v xml:space="preserve">SplitAirCond     </v>
      </c>
      <c r="Q223" s="72">
        <f t="shared" si="114"/>
        <v>1</v>
      </c>
      <c r="R223" s="61">
        <f t="shared" si="115"/>
        <v>0</v>
      </c>
      <c r="S223" s="61">
        <f t="shared" si="111"/>
        <v>0</v>
      </c>
      <c r="T223" s="61">
        <v>-1</v>
      </c>
      <c r="U223" s="61" t="s">
        <v>0</v>
      </c>
      <c r="V223" s="62" t="str">
        <f t="shared" si="112"/>
        <v xml:space="preserve">LrgPkgAirCond - Large packaged A/C system (&gt;= 65 kBtuh)             </v>
      </c>
    </row>
    <row r="224" spans="1:27" x14ac:dyDescent="0.25">
      <c r="C224" s="61">
        <f t="shared" si="116"/>
        <v>2016</v>
      </c>
      <c r="D224" s="6">
        <f t="shared" si="117"/>
        <v>2017</v>
      </c>
      <c r="E224" t="s">
        <v>519</v>
      </c>
      <c r="F224" s="51">
        <v>12</v>
      </c>
      <c r="G224" s="149">
        <v>10</v>
      </c>
      <c r="H224" s="66" t="s">
        <v>728</v>
      </c>
      <c r="I224" s="66" t="s">
        <v>188</v>
      </c>
      <c r="J224" s="66" t="s">
        <v>189</v>
      </c>
      <c r="K224" s="72">
        <f t="shared" ref="K224:P224" si="120">K97</f>
        <v>1</v>
      </c>
      <c r="L224" s="61">
        <f t="shared" si="120"/>
        <v>1</v>
      </c>
      <c r="M224" s="61">
        <f t="shared" si="120"/>
        <v>0</v>
      </c>
      <c r="N224" s="61">
        <f t="shared" si="120"/>
        <v>1</v>
      </c>
      <c r="O224" s="92">
        <f t="shared" si="120"/>
        <v>0</v>
      </c>
      <c r="P224" s="75" t="str">
        <f t="shared" si="120"/>
        <v xml:space="preserve">SplitAirCond     </v>
      </c>
      <c r="Q224" s="72">
        <f t="shared" si="114"/>
        <v>1</v>
      </c>
      <c r="R224" s="61">
        <f t="shared" si="115"/>
        <v>1</v>
      </c>
      <c r="S224" s="61">
        <f t="shared" si="111"/>
        <v>0</v>
      </c>
      <c r="T224" s="61">
        <v>-1</v>
      </c>
      <c r="U224" s="61" t="s">
        <v>0</v>
      </c>
      <c r="V224" s="62" t="str">
        <f t="shared" si="112"/>
        <v xml:space="preserve">SDHVSplitAirCond - Small duct, high velocity, split A/C system                        </v>
      </c>
    </row>
    <row r="225" spans="1:22" x14ac:dyDescent="0.25">
      <c r="C225" s="61">
        <f t="shared" si="116"/>
        <v>2016</v>
      </c>
      <c r="D225" s="6">
        <f t="shared" si="117"/>
        <v>2017</v>
      </c>
      <c r="E225" t="s">
        <v>530</v>
      </c>
      <c r="F225" s="51">
        <v>14</v>
      </c>
      <c r="G225" s="11">
        <v>11.7</v>
      </c>
      <c r="H225" s="66" t="s">
        <v>728</v>
      </c>
      <c r="I225" s="66" t="s">
        <v>188</v>
      </c>
      <c r="J225" s="66" t="s">
        <v>189</v>
      </c>
      <c r="K225" s="72">
        <f t="shared" ref="K225:P225" si="121">K98</f>
        <v>1</v>
      </c>
      <c r="L225" s="61">
        <f t="shared" si="121"/>
        <v>0</v>
      </c>
      <c r="M225" s="61">
        <f t="shared" si="121"/>
        <v>0</v>
      </c>
      <c r="N225" s="61">
        <f t="shared" si="121"/>
        <v>1</v>
      </c>
      <c r="O225" s="92">
        <f t="shared" si="121"/>
        <v>1</v>
      </c>
      <c r="P225" s="75" t="str">
        <f t="shared" si="121"/>
        <v xml:space="preserve">SplitAirCond     </v>
      </c>
      <c r="Q225" s="72">
        <f t="shared" si="114"/>
        <v>1</v>
      </c>
      <c r="R225" s="61">
        <f t="shared" si="115"/>
        <v>1</v>
      </c>
      <c r="S225" s="61">
        <f t="shared" si="111"/>
        <v>0</v>
      </c>
      <c r="T225" s="61">
        <v>-1</v>
      </c>
      <c r="U225" s="61" t="s">
        <v>0</v>
      </c>
      <c r="V225" s="62" t="str">
        <f t="shared" si="112"/>
        <v>DuctlessMiniSplitAirCond – Ductless mini-split A/C system</v>
      </c>
    </row>
    <row r="226" spans="1:22" x14ac:dyDescent="0.25">
      <c r="C226" s="61">
        <f t="shared" si="116"/>
        <v>2016</v>
      </c>
      <c r="D226" s="6">
        <f t="shared" si="117"/>
        <v>2017</v>
      </c>
      <c r="E226" t="s">
        <v>531</v>
      </c>
      <c r="F226" s="51">
        <v>14</v>
      </c>
      <c r="G226" s="11">
        <v>11.7</v>
      </c>
      <c r="H226" s="66" t="s">
        <v>728</v>
      </c>
      <c r="I226" s="66" t="s">
        <v>188</v>
      </c>
      <c r="J226" s="66" t="s">
        <v>189</v>
      </c>
      <c r="K226" s="72">
        <f t="shared" ref="K226:P226" si="122">K99</f>
        <v>1</v>
      </c>
      <c r="L226" s="61">
        <f t="shared" si="122"/>
        <v>0</v>
      </c>
      <c r="M226" s="61">
        <f t="shared" si="122"/>
        <v>0</v>
      </c>
      <c r="N226" s="61">
        <f t="shared" si="122"/>
        <v>1</v>
      </c>
      <c r="O226" s="92">
        <f t="shared" si="122"/>
        <v>1</v>
      </c>
      <c r="P226" s="75" t="str">
        <f t="shared" si="122"/>
        <v xml:space="preserve">SplitAirCond     </v>
      </c>
      <c r="Q226" s="72">
        <f t="shared" si="114"/>
        <v>1</v>
      </c>
      <c r="R226" s="61">
        <f t="shared" si="115"/>
        <v>1</v>
      </c>
      <c r="S226" s="61">
        <f t="shared" si="111"/>
        <v>0</v>
      </c>
      <c r="T226" s="61">
        <v>-1</v>
      </c>
      <c r="U226" s="61" t="s">
        <v>0</v>
      </c>
      <c r="V226" s="62" t="str">
        <f t="shared" si="112"/>
        <v>DuctlessMultiSplitAirCond - Ductless multi-split A/C system</v>
      </c>
    </row>
    <row r="227" spans="1:22" x14ac:dyDescent="0.25">
      <c r="C227" s="61">
        <f t="shared" si="116"/>
        <v>2016</v>
      </c>
      <c r="D227" s="6">
        <f t="shared" si="117"/>
        <v>2017</v>
      </c>
      <c r="E227" t="s">
        <v>527</v>
      </c>
      <c r="F227" s="51">
        <v>13</v>
      </c>
      <c r="G227" s="11">
        <v>11.3</v>
      </c>
      <c r="H227" s="66" t="s">
        <v>728</v>
      </c>
      <c r="I227" s="66" t="s">
        <v>188</v>
      </c>
      <c r="J227" s="66" t="s">
        <v>189</v>
      </c>
      <c r="K227" s="72">
        <f t="shared" ref="K227:P227" si="123">K100</f>
        <v>1</v>
      </c>
      <c r="L227" s="61">
        <f t="shared" si="123"/>
        <v>0</v>
      </c>
      <c r="M227" s="61">
        <f t="shared" si="123"/>
        <v>0</v>
      </c>
      <c r="N227" s="61">
        <f t="shared" si="123"/>
        <v>1</v>
      </c>
      <c r="O227" s="92">
        <f t="shared" si="123"/>
        <v>1</v>
      </c>
      <c r="P227" s="75" t="str">
        <f t="shared" si="123"/>
        <v xml:space="preserve">SplitAirCond     </v>
      </c>
      <c r="Q227" s="72">
        <f t="shared" ref="Q227:Q247" si="124">IF(AND(ISNUMBER(F227), F227&gt;0), 1, 0)</f>
        <v>1</v>
      </c>
      <c r="R227" s="61">
        <f t="shared" ref="R227:S247" si="125">IF(AND(ISNUMBER(G227), G227&gt;0), 1, 0)</f>
        <v>1</v>
      </c>
      <c r="S227" s="61">
        <f t="shared" si="111"/>
        <v>0</v>
      </c>
      <c r="T227" s="61">
        <v>-1</v>
      </c>
      <c r="U227" s="61" t="s">
        <v>0</v>
      </c>
      <c r="V227" s="62" t="str">
        <f t="shared" si="112"/>
        <v>DuctlessVRFAirCond - Ductless variable refrigerant flow (VRF) A/C system</v>
      </c>
    </row>
    <row r="228" spans="1:22" x14ac:dyDescent="0.25">
      <c r="C228" s="61">
        <f t="shared" si="116"/>
        <v>2016</v>
      </c>
      <c r="D228" s="6">
        <f t="shared" si="117"/>
        <v>2017</v>
      </c>
      <c r="E228" t="s">
        <v>177</v>
      </c>
      <c r="F228" s="67" t="s">
        <v>154</v>
      </c>
      <c r="G228" s="11">
        <v>8.5</v>
      </c>
      <c r="H228" s="66" t="s">
        <v>728</v>
      </c>
      <c r="I228" s="66" t="s">
        <v>188</v>
      </c>
      <c r="J228" s="66" t="s">
        <v>189</v>
      </c>
      <c r="K228" s="72">
        <f t="shared" ref="K228:P228" si="126">K101</f>
        <v>1</v>
      </c>
      <c r="L228" s="61">
        <f t="shared" si="126"/>
        <v>0</v>
      </c>
      <c r="M228" s="61">
        <f t="shared" si="126"/>
        <v>0</v>
      </c>
      <c r="N228" s="61">
        <f t="shared" si="126"/>
        <v>0</v>
      </c>
      <c r="O228" s="92">
        <f t="shared" si="126"/>
        <v>1</v>
      </c>
      <c r="P228" s="75" t="str">
        <f t="shared" si="126"/>
        <v xml:space="preserve">SplitAirCond     </v>
      </c>
      <c r="Q228" s="72">
        <f t="shared" si="124"/>
        <v>0</v>
      </c>
      <c r="R228" s="61">
        <f t="shared" si="125"/>
        <v>1</v>
      </c>
      <c r="S228" s="61">
        <f t="shared" si="111"/>
        <v>0</v>
      </c>
      <c r="T228" s="61">
        <v>-1</v>
      </c>
      <c r="U228" s="61" t="s">
        <v>0</v>
      </c>
      <c r="V228" s="62" t="str">
        <f t="shared" si="112"/>
        <v xml:space="preserve">RoomAirCond - Non-central room A/C system                           </v>
      </c>
    </row>
    <row r="229" spans="1:22" x14ac:dyDescent="0.25">
      <c r="C229" s="61">
        <f t="shared" si="116"/>
        <v>2016</v>
      </c>
      <c r="D229" s="6">
        <f t="shared" si="117"/>
        <v>2017</v>
      </c>
      <c r="E229" t="s">
        <v>178</v>
      </c>
      <c r="F229" s="63">
        <v>14</v>
      </c>
      <c r="G229" s="10">
        <v>11.7</v>
      </c>
      <c r="H229" s="66" t="s">
        <v>728</v>
      </c>
      <c r="I229" s="66" t="s">
        <v>188</v>
      </c>
      <c r="J229" s="66" t="s">
        <v>189</v>
      </c>
      <c r="K229" s="72">
        <f t="shared" ref="K229:P229" si="127">K102</f>
        <v>1</v>
      </c>
      <c r="L229" s="61">
        <f t="shared" si="127"/>
        <v>1</v>
      </c>
      <c r="M229" s="61">
        <f t="shared" si="127"/>
        <v>1</v>
      </c>
      <c r="N229" s="61">
        <f t="shared" si="127"/>
        <v>1</v>
      </c>
      <c r="O229" s="92">
        <f t="shared" si="127"/>
        <v>0</v>
      </c>
      <c r="P229" s="75" t="str">
        <f t="shared" si="127"/>
        <v xml:space="preserve">SplitHeatPump    </v>
      </c>
      <c r="Q229" s="72">
        <f t="shared" si="124"/>
        <v>1</v>
      </c>
      <c r="R229" s="61">
        <f t="shared" si="125"/>
        <v>1</v>
      </c>
      <c r="S229" s="61">
        <f t="shared" si="111"/>
        <v>0</v>
      </c>
      <c r="T229" s="61">
        <v>-1</v>
      </c>
      <c r="U229" s="61" t="s">
        <v>0</v>
      </c>
      <c r="V229" s="62" t="str">
        <f t="shared" si="112"/>
        <v xml:space="preserve">SplitHeatPump - Split heat pump system                              </v>
      </c>
    </row>
    <row r="230" spans="1:22" x14ac:dyDescent="0.25">
      <c r="C230" s="61">
        <f t="shared" si="116"/>
        <v>2016</v>
      </c>
      <c r="D230" s="6">
        <f t="shared" si="117"/>
        <v>2017</v>
      </c>
      <c r="E230" t="s">
        <v>179</v>
      </c>
      <c r="F230" s="63">
        <v>14</v>
      </c>
      <c r="G230" s="10">
        <v>11.7</v>
      </c>
      <c r="H230" s="66" t="s">
        <v>728</v>
      </c>
      <c r="I230" s="66" t="s">
        <v>188</v>
      </c>
      <c r="J230" s="66" t="s">
        <v>189</v>
      </c>
      <c r="K230" s="72">
        <f t="shared" ref="K230:P230" si="128">K103</f>
        <v>1</v>
      </c>
      <c r="L230" s="61">
        <f t="shared" si="128"/>
        <v>1</v>
      </c>
      <c r="M230" s="61">
        <f t="shared" si="128"/>
        <v>1</v>
      </c>
      <c r="N230" s="61">
        <f t="shared" si="128"/>
        <v>1</v>
      </c>
      <c r="O230" s="92">
        <f t="shared" si="128"/>
        <v>0</v>
      </c>
      <c r="P230" s="75" t="str">
        <f t="shared" si="128"/>
        <v xml:space="preserve">SplitHeatPump    </v>
      </c>
      <c r="Q230" s="72">
        <f t="shared" si="124"/>
        <v>1</v>
      </c>
      <c r="R230" s="61">
        <f t="shared" si="125"/>
        <v>1</v>
      </c>
      <c r="S230" s="61">
        <f t="shared" si="111"/>
        <v>0</v>
      </c>
      <c r="T230" s="61">
        <v>-1</v>
      </c>
      <c r="U230" s="61" t="s">
        <v>0</v>
      </c>
      <c r="V230" s="62" t="str">
        <f t="shared" si="112"/>
        <v xml:space="preserve">PkgHeatPump - Central single-packaged heat pump system (&lt; 65 kBtuh) </v>
      </c>
    </row>
    <row r="231" spans="1:22" x14ac:dyDescent="0.25">
      <c r="C231" s="61">
        <f t="shared" si="116"/>
        <v>2016</v>
      </c>
      <c r="D231" s="6">
        <f t="shared" si="117"/>
        <v>2017</v>
      </c>
      <c r="E231" t="s">
        <v>180</v>
      </c>
      <c r="F231" s="67" t="s">
        <v>154</v>
      </c>
      <c r="G231" s="11">
        <v>0</v>
      </c>
      <c r="H231" s="66" t="s">
        <v>728</v>
      </c>
      <c r="I231" s="66" t="s">
        <v>188</v>
      </c>
      <c r="J231" s="66" t="s">
        <v>189</v>
      </c>
      <c r="K231" s="72">
        <f t="shared" ref="K231:P231" si="129">K104</f>
        <v>0</v>
      </c>
      <c r="L231" s="61">
        <f t="shared" si="129"/>
        <v>1</v>
      </c>
      <c r="M231" s="61">
        <f t="shared" si="129"/>
        <v>1</v>
      </c>
      <c r="N231" s="61">
        <f t="shared" si="129"/>
        <v>1</v>
      </c>
      <c r="O231" s="92">
        <f t="shared" si="129"/>
        <v>0</v>
      </c>
      <c r="P231" s="75" t="str">
        <f t="shared" si="129"/>
        <v xml:space="preserve">SplitHeatPump    </v>
      </c>
      <c r="Q231" s="72">
        <f t="shared" si="124"/>
        <v>0</v>
      </c>
      <c r="R231" s="61">
        <f t="shared" si="125"/>
        <v>0</v>
      </c>
      <c r="S231" s="61">
        <f t="shared" si="111"/>
        <v>0</v>
      </c>
      <c r="T231" s="61">
        <v>-1</v>
      </c>
      <c r="U231" s="61" t="s">
        <v>0</v>
      </c>
      <c r="V231" s="62" t="str">
        <f t="shared" si="112"/>
        <v xml:space="preserve">LrgPkgHeatPump - Large packaged heat pump system (&gt;= 65 kBtuh)      </v>
      </c>
    </row>
    <row r="232" spans="1:22" x14ac:dyDescent="0.25">
      <c r="A232" t="s">
        <v>0</v>
      </c>
      <c r="C232" s="61">
        <f t="shared" si="116"/>
        <v>2016</v>
      </c>
      <c r="D232" s="6">
        <f t="shared" si="117"/>
        <v>2017</v>
      </c>
      <c r="E232" s="24" t="s">
        <v>181</v>
      </c>
      <c r="F232" s="67" t="s">
        <v>154</v>
      </c>
      <c r="G232" s="66" t="s">
        <v>155</v>
      </c>
      <c r="H232" s="66" t="s">
        <v>728</v>
      </c>
      <c r="I232" s="11">
        <v>0</v>
      </c>
      <c r="J232" s="11">
        <v>0</v>
      </c>
      <c r="K232" s="72">
        <f t="shared" ref="K232:P232" si="130">K105</f>
        <v>0</v>
      </c>
      <c r="L232" s="61">
        <f t="shared" si="130"/>
        <v>1</v>
      </c>
      <c r="M232" s="61">
        <f t="shared" si="130"/>
        <v>0</v>
      </c>
      <c r="N232" s="61">
        <f t="shared" si="130"/>
        <v>1</v>
      </c>
      <c r="O232" s="92">
        <f t="shared" si="130"/>
        <v>0</v>
      </c>
      <c r="P232" s="75" t="str">
        <f t="shared" si="130"/>
        <v>N/A</v>
      </c>
      <c r="Q232" s="72">
        <f t="shared" si="124"/>
        <v>0</v>
      </c>
      <c r="R232" s="61">
        <f t="shared" si="125"/>
        <v>0</v>
      </c>
      <c r="S232" s="61">
        <f t="shared" si="111"/>
        <v>0</v>
      </c>
      <c r="T232" s="61">
        <v>-1</v>
      </c>
      <c r="U232" s="61" t="s">
        <v>0</v>
      </c>
      <c r="V232" s="62" t="str">
        <f t="shared" si="112"/>
        <v xml:space="preserve">GasCooling - Gas absorption cooling                                 </v>
      </c>
    </row>
    <row r="233" spans="1:22" x14ac:dyDescent="0.25">
      <c r="C233" s="61">
        <f t="shared" si="116"/>
        <v>2016</v>
      </c>
      <c r="D233" s="6">
        <f t="shared" si="117"/>
        <v>2017</v>
      </c>
      <c r="E233" t="s">
        <v>515</v>
      </c>
      <c r="F233" s="51">
        <v>12</v>
      </c>
      <c r="G233" s="149">
        <v>10</v>
      </c>
      <c r="H233" s="66" t="s">
        <v>728</v>
      </c>
      <c r="I233" s="66" t="s">
        <v>188</v>
      </c>
      <c r="J233" s="66" t="s">
        <v>189</v>
      </c>
      <c r="K233" s="72">
        <f t="shared" ref="K233:P233" si="131">K106</f>
        <v>1</v>
      </c>
      <c r="L233" s="61">
        <f t="shared" si="131"/>
        <v>1</v>
      </c>
      <c r="M233" s="61">
        <f t="shared" si="131"/>
        <v>1</v>
      </c>
      <c r="N233" s="61">
        <f t="shared" si="131"/>
        <v>1</v>
      </c>
      <c r="O233" s="92">
        <f t="shared" si="131"/>
        <v>0</v>
      </c>
      <c r="P233" s="75" t="str">
        <f t="shared" si="131"/>
        <v xml:space="preserve">SplitHeatPump    </v>
      </c>
      <c r="Q233" s="72">
        <f t="shared" si="124"/>
        <v>1</v>
      </c>
      <c r="R233" s="61">
        <f t="shared" si="125"/>
        <v>1</v>
      </c>
      <c r="S233" s="61">
        <f t="shared" si="111"/>
        <v>0</v>
      </c>
      <c r="T233" s="61">
        <v>-1</v>
      </c>
      <c r="U233" s="61" t="s">
        <v>0</v>
      </c>
      <c r="V233" s="62" t="str">
        <f t="shared" si="112"/>
        <v xml:space="preserve">SDHVSplitHeatPump - Small duct, high velocity, central split heat pump                              </v>
      </c>
    </row>
    <row r="234" spans="1:22" x14ac:dyDescent="0.25">
      <c r="C234" s="61">
        <f t="shared" si="116"/>
        <v>2016</v>
      </c>
      <c r="D234" s="6">
        <f t="shared" si="117"/>
        <v>2017</v>
      </c>
      <c r="E234" t="s">
        <v>534</v>
      </c>
      <c r="F234" s="51">
        <v>14</v>
      </c>
      <c r="G234" s="11">
        <v>11.7</v>
      </c>
      <c r="H234" s="66" t="s">
        <v>728</v>
      </c>
      <c r="I234" s="66" t="s">
        <v>188</v>
      </c>
      <c r="J234" s="66" t="s">
        <v>189</v>
      </c>
      <c r="K234" s="72">
        <f t="shared" ref="K234:P234" si="132">K107</f>
        <v>1</v>
      </c>
      <c r="L234" s="61">
        <f t="shared" si="132"/>
        <v>0</v>
      </c>
      <c r="M234" s="61">
        <f t="shared" si="132"/>
        <v>1</v>
      </c>
      <c r="N234" s="61">
        <f t="shared" si="132"/>
        <v>1</v>
      </c>
      <c r="O234" s="92">
        <f t="shared" si="132"/>
        <v>1</v>
      </c>
      <c r="P234" s="75" t="str">
        <f t="shared" si="132"/>
        <v xml:space="preserve">SplitHeatPump    </v>
      </c>
      <c r="Q234" s="72">
        <f t="shared" si="124"/>
        <v>1</v>
      </c>
      <c r="R234" s="61">
        <f t="shared" si="125"/>
        <v>1</v>
      </c>
      <c r="S234" s="61">
        <f t="shared" si="111"/>
        <v>0</v>
      </c>
      <c r="T234" s="61">
        <v>-1</v>
      </c>
      <c r="U234" s="61" t="s">
        <v>0</v>
      </c>
      <c r="V234" s="62" t="str">
        <f t="shared" si="112"/>
        <v>DuctlessMiniSplitHeatPump – Ductless mini-split heat pump system</v>
      </c>
    </row>
    <row r="235" spans="1:22" x14ac:dyDescent="0.25">
      <c r="C235" s="61">
        <f t="shared" si="116"/>
        <v>2016</v>
      </c>
      <c r="D235" s="6">
        <f t="shared" si="117"/>
        <v>2017</v>
      </c>
      <c r="E235" t="s">
        <v>535</v>
      </c>
      <c r="F235" s="51">
        <v>14</v>
      </c>
      <c r="G235" s="11">
        <v>11.7</v>
      </c>
      <c r="H235" s="66" t="s">
        <v>728</v>
      </c>
      <c r="I235" s="66" t="s">
        <v>188</v>
      </c>
      <c r="J235" s="66" t="s">
        <v>189</v>
      </c>
      <c r="K235" s="72">
        <f t="shared" ref="K235:P235" si="133">K108</f>
        <v>1</v>
      </c>
      <c r="L235" s="61">
        <f t="shared" si="133"/>
        <v>0</v>
      </c>
      <c r="M235" s="61">
        <f t="shared" si="133"/>
        <v>1</v>
      </c>
      <c r="N235" s="61">
        <f t="shared" si="133"/>
        <v>1</v>
      </c>
      <c r="O235" s="92">
        <f t="shared" si="133"/>
        <v>1</v>
      </c>
      <c r="P235" s="75" t="str">
        <f t="shared" si="133"/>
        <v xml:space="preserve">SplitHeatPump    </v>
      </c>
      <c r="Q235" s="72">
        <f t="shared" si="124"/>
        <v>1</v>
      </c>
      <c r="R235" s="61">
        <f t="shared" si="125"/>
        <v>1</v>
      </c>
      <c r="S235" s="61">
        <f t="shared" si="111"/>
        <v>0</v>
      </c>
      <c r="T235" s="61">
        <v>-1</v>
      </c>
      <c r="U235" s="61" t="s">
        <v>0</v>
      </c>
      <c r="V235" s="62" t="str">
        <f t="shared" si="112"/>
        <v>DuctlessMultiSplitHeatPump - Ductless multi-split heat pump system</v>
      </c>
    </row>
    <row r="236" spans="1:22" x14ac:dyDescent="0.25">
      <c r="C236" s="61">
        <f t="shared" si="116"/>
        <v>2016</v>
      </c>
      <c r="D236" s="6">
        <f t="shared" si="117"/>
        <v>2017</v>
      </c>
      <c r="E236" t="s">
        <v>524</v>
      </c>
      <c r="F236" s="51">
        <v>13</v>
      </c>
      <c r="G236" s="11">
        <v>11.3</v>
      </c>
      <c r="H236" s="66" t="s">
        <v>728</v>
      </c>
      <c r="I236" s="66" t="s">
        <v>188</v>
      </c>
      <c r="J236" s="66" t="s">
        <v>189</v>
      </c>
      <c r="K236" s="72">
        <f t="shared" ref="K236:P236" si="134">K109</f>
        <v>1</v>
      </c>
      <c r="L236" s="61">
        <f t="shared" si="134"/>
        <v>-1</v>
      </c>
      <c r="M236" s="61">
        <f t="shared" si="134"/>
        <v>1</v>
      </c>
      <c r="N236" s="61">
        <f t="shared" si="134"/>
        <v>1</v>
      </c>
      <c r="O236" s="92">
        <f t="shared" si="134"/>
        <v>1</v>
      </c>
      <c r="P236" s="75" t="str">
        <f t="shared" si="134"/>
        <v xml:space="preserve">SplitHeatPump    </v>
      </c>
      <c r="Q236" s="72">
        <f t="shared" si="124"/>
        <v>1</v>
      </c>
      <c r="R236" s="61">
        <f t="shared" si="125"/>
        <v>1</v>
      </c>
      <c r="S236" s="61">
        <f t="shared" si="125"/>
        <v>0</v>
      </c>
      <c r="T236" s="61">
        <v>-1</v>
      </c>
      <c r="U236" s="61" t="s">
        <v>0</v>
      </c>
      <c r="V236" s="62" t="str">
        <f t="shared" si="112"/>
        <v>DuctlessVRFHeatPump - Ductless variable refrigerant flow (VRF) heat pump system</v>
      </c>
    </row>
    <row r="237" spans="1:22" x14ac:dyDescent="0.25">
      <c r="C237" s="61">
        <f t="shared" si="116"/>
        <v>2016</v>
      </c>
      <c r="D237" s="6">
        <f t="shared" si="117"/>
        <v>2017</v>
      </c>
      <c r="E237" t="s">
        <v>182</v>
      </c>
      <c r="F237" s="63">
        <v>12</v>
      </c>
      <c r="G237" s="10">
        <v>10</v>
      </c>
      <c r="H237" s="66" t="s">
        <v>728</v>
      </c>
      <c r="I237" s="66" t="s">
        <v>188</v>
      </c>
      <c r="J237" s="66" t="s">
        <v>189</v>
      </c>
      <c r="K237" s="72">
        <f t="shared" ref="K237:P237" si="135">K110</f>
        <v>1</v>
      </c>
      <c r="L237" s="61">
        <f t="shared" si="135"/>
        <v>0</v>
      </c>
      <c r="M237" s="61">
        <f t="shared" si="135"/>
        <v>1</v>
      </c>
      <c r="N237" s="61">
        <f t="shared" si="135"/>
        <v>0</v>
      </c>
      <c r="O237" s="92">
        <f t="shared" si="135"/>
        <v>1</v>
      </c>
      <c r="P237" s="75" t="str">
        <f t="shared" si="135"/>
        <v xml:space="preserve">SplitHeatPump    </v>
      </c>
      <c r="Q237" s="72">
        <f t="shared" si="124"/>
        <v>1</v>
      </c>
      <c r="R237" s="61">
        <f t="shared" si="125"/>
        <v>1</v>
      </c>
      <c r="S237" s="61">
        <f t="shared" si="125"/>
        <v>0</v>
      </c>
      <c r="T237" s="61">
        <v>-1</v>
      </c>
      <c r="U237" s="61" t="s">
        <v>0</v>
      </c>
      <c r="V237" s="62" t="str">
        <f t="shared" si="112"/>
        <v xml:space="preserve">RoomHeatPump - Room (non-central) heat pump system                  </v>
      </c>
    </row>
    <row r="238" spans="1:22" x14ac:dyDescent="0.25">
      <c r="C238" s="61">
        <f t="shared" si="116"/>
        <v>2016</v>
      </c>
      <c r="D238" s="6">
        <f t="shared" si="117"/>
        <v>2017</v>
      </c>
      <c r="E238" t="s">
        <v>367</v>
      </c>
      <c r="F238" s="63">
        <v>14</v>
      </c>
      <c r="G238" s="10">
        <v>11.7</v>
      </c>
      <c r="H238" s="66" t="s">
        <v>728</v>
      </c>
      <c r="I238" s="66" t="s">
        <v>188</v>
      </c>
      <c r="J238" s="66" t="s">
        <v>189</v>
      </c>
      <c r="K238" s="72">
        <f t="shared" ref="K238:P238" si="136">K111</f>
        <v>1</v>
      </c>
      <c r="L238" s="61">
        <f t="shared" si="136"/>
        <v>-1</v>
      </c>
      <c r="M238" s="61">
        <f t="shared" si="136"/>
        <v>1</v>
      </c>
      <c r="N238" s="61">
        <f t="shared" si="136"/>
        <v>1</v>
      </c>
      <c r="O238" s="92">
        <f t="shared" si="136"/>
        <v>1</v>
      </c>
      <c r="P238" s="75" t="str">
        <f t="shared" si="136"/>
        <v xml:space="preserve">SplitHeatPump    </v>
      </c>
      <c r="Q238" s="72">
        <f t="shared" si="124"/>
        <v>1</v>
      </c>
      <c r="R238" s="61">
        <f t="shared" si="125"/>
        <v>1</v>
      </c>
      <c r="S238" s="61">
        <f t="shared" si="125"/>
        <v>0</v>
      </c>
      <c r="T238" s="61">
        <v>-1</v>
      </c>
      <c r="U238" s="61" t="s">
        <v>0</v>
      </c>
      <c r="V238" s="62" t="str">
        <f t="shared" si="112"/>
        <v>AirToWaterHeatPump - Air to water heat pump (able to heat DHW)</v>
      </c>
    </row>
    <row r="239" spans="1:22" x14ac:dyDescent="0.25">
      <c r="C239" s="61">
        <f t="shared" si="116"/>
        <v>2016</v>
      </c>
      <c r="D239" s="6">
        <f t="shared" si="117"/>
        <v>2017</v>
      </c>
      <c r="E239" t="s">
        <v>366</v>
      </c>
      <c r="F239" s="63">
        <v>14</v>
      </c>
      <c r="G239" s="10">
        <v>11.7</v>
      </c>
      <c r="H239" s="66" t="s">
        <v>728</v>
      </c>
      <c r="I239" s="66" t="s">
        <v>188</v>
      </c>
      <c r="J239" s="66" t="s">
        <v>189</v>
      </c>
      <c r="K239" s="72">
        <f t="shared" ref="K239:P241" si="137">K112</f>
        <v>1</v>
      </c>
      <c r="L239" s="61">
        <f t="shared" si="137"/>
        <v>-1</v>
      </c>
      <c r="M239" s="61">
        <f t="shared" si="137"/>
        <v>1</v>
      </c>
      <c r="N239" s="61">
        <f t="shared" si="137"/>
        <v>1</v>
      </c>
      <c r="O239" s="92">
        <f t="shared" si="137"/>
        <v>1</v>
      </c>
      <c r="P239" s="75" t="str">
        <f t="shared" si="137"/>
        <v xml:space="preserve">SplitHeatPump    </v>
      </c>
      <c r="Q239" s="72">
        <f t="shared" si="124"/>
        <v>1</v>
      </c>
      <c r="R239" s="61">
        <f t="shared" si="125"/>
        <v>1</v>
      </c>
      <c r="S239" s="61">
        <f t="shared" si="125"/>
        <v>0</v>
      </c>
      <c r="T239" s="61">
        <v>-1</v>
      </c>
      <c r="U239" s="61" t="s">
        <v>0</v>
      </c>
      <c r="V239" s="62" t="str">
        <f t="shared" si="112"/>
        <v>GroundSourceHeatPump - Ground source heat pump (able to heat DHW)</v>
      </c>
    </row>
    <row r="240" spans="1:22" x14ac:dyDescent="0.25">
      <c r="C240" s="61">
        <f t="shared" si="116"/>
        <v>2016</v>
      </c>
      <c r="D240" s="6">
        <f t="shared" si="117"/>
        <v>2017</v>
      </c>
      <c r="E240" t="s">
        <v>553</v>
      </c>
      <c r="F240" s="51">
        <v>14</v>
      </c>
      <c r="G240" s="11">
        <v>11.7</v>
      </c>
      <c r="H240" s="66" t="s">
        <v>728</v>
      </c>
      <c r="I240" s="66" t="s">
        <v>188</v>
      </c>
      <c r="J240" s="66" t="s">
        <v>189</v>
      </c>
      <c r="K240" s="72">
        <f t="shared" si="137"/>
        <v>1</v>
      </c>
      <c r="L240" s="61">
        <f t="shared" si="137"/>
        <v>-1</v>
      </c>
      <c r="M240" s="61">
        <f t="shared" si="137"/>
        <v>1</v>
      </c>
      <c r="N240" s="61">
        <f t="shared" si="137"/>
        <v>0</v>
      </c>
      <c r="O240" s="92">
        <f t="shared" si="137"/>
        <v>0</v>
      </c>
      <c r="P240" s="75" t="str">
        <f t="shared" si="137"/>
        <v xml:space="preserve">SplitHeatPump    </v>
      </c>
      <c r="Q240" s="72">
        <f t="shared" ref="Q240" si="138">IF(AND(ISNUMBER(F240), F240&gt;0), 1, 0)</f>
        <v>1</v>
      </c>
      <c r="R240" s="61">
        <f t="shared" ref="R240" si="139">IF(AND(ISNUMBER(G240), G240&gt;0), 1, 0)</f>
        <v>1</v>
      </c>
      <c r="S240" s="61">
        <f t="shared" si="125"/>
        <v>0</v>
      </c>
      <c r="T240" s="61">
        <v>-1</v>
      </c>
      <c r="U240" s="61" t="s">
        <v>0</v>
      </c>
      <c r="V240" s="62" t="str">
        <f t="shared" si="112"/>
        <v>VCHP - Variable Capacity Heat Pump</v>
      </c>
    </row>
    <row r="241" spans="1:24" x14ac:dyDescent="0.25">
      <c r="C241" s="61">
        <f t="shared" si="116"/>
        <v>2016</v>
      </c>
      <c r="D241" s="6">
        <f t="shared" si="117"/>
        <v>2017</v>
      </c>
      <c r="E241" t="s">
        <v>745</v>
      </c>
      <c r="F241" s="51">
        <v>14</v>
      </c>
      <c r="G241" s="11">
        <v>11.7</v>
      </c>
      <c r="H241" s="66" t="s">
        <v>728</v>
      </c>
      <c r="I241" s="66" t="s">
        <v>188</v>
      </c>
      <c r="J241" s="66" t="s">
        <v>189</v>
      </c>
      <c r="K241" s="72">
        <f t="shared" si="137"/>
        <v>1</v>
      </c>
      <c r="L241" s="61">
        <f t="shared" si="137"/>
        <v>-1</v>
      </c>
      <c r="M241" s="61">
        <f t="shared" si="137"/>
        <v>1</v>
      </c>
      <c r="N241" s="61">
        <f t="shared" si="137"/>
        <v>0</v>
      </c>
      <c r="O241" s="92">
        <f t="shared" si="137"/>
        <v>0</v>
      </c>
      <c r="P241" s="75" t="str">
        <f t="shared" si="137"/>
        <v xml:space="preserve">SplitHeatPump    </v>
      </c>
      <c r="Q241" s="72">
        <f t="shared" ref="Q241" si="140">IF(AND(ISNUMBER(F241), F241&gt;0), 1, 0)</f>
        <v>1</v>
      </c>
      <c r="R241" s="61">
        <f t="shared" ref="R241" si="141">IF(AND(ISNUMBER(G241), G241&gt;0), 1, 0)</f>
        <v>1</v>
      </c>
      <c r="S241" s="61">
        <f t="shared" ref="S241" si="142">IF(AND(ISNUMBER(H241), H241&gt;0), 1, 0)</f>
        <v>0</v>
      </c>
      <c r="T241" s="61">
        <v>-1</v>
      </c>
      <c r="U241" s="61" t="s">
        <v>0</v>
      </c>
      <c r="V241" s="62" t="str">
        <f t="shared" si="112"/>
        <v>VCHP2 - Variable Capacity Heat Pump</v>
      </c>
    </row>
    <row r="242" spans="1:24" x14ac:dyDescent="0.25">
      <c r="C242" s="61">
        <f t="shared" si="116"/>
        <v>2016</v>
      </c>
      <c r="D242" s="6">
        <f t="shared" si="117"/>
        <v>2017</v>
      </c>
      <c r="E242" t="s">
        <v>183</v>
      </c>
      <c r="F242" s="52">
        <v>0</v>
      </c>
      <c r="G242" s="66" t="s">
        <v>155</v>
      </c>
      <c r="H242" s="66" t="s">
        <v>728</v>
      </c>
      <c r="I242" s="66" t="s">
        <v>188</v>
      </c>
      <c r="J242" s="66" t="s">
        <v>189</v>
      </c>
      <c r="K242" s="72">
        <f t="shared" ref="K242:P242" si="143">K115</f>
        <v>0</v>
      </c>
      <c r="L242" s="61">
        <f t="shared" si="143"/>
        <v>1</v>
      </c>
      <c r="M242" s="61">
        <f t="shared" si="143"/>
        <v>0</v>
      </c>
      <c r="N242" s="61">
        <f t="shared" si="143"/>
        <v>0</v>
      </c>
      <c r="O242" s="92">
        <f t="shared" si="143"/>
        <v>0</v>
      </c>
      <c r="P242" s="75" t="str">
        <f t="shared" si="143"/>
        <v xml:space="preserve">SplitAirCond     </v>
      </c>
      <c r="Q242" s="72">
        <f t="shared" si="124"/>
        <v>0</v>
      </c>
      <c r="R242" s="61">
        <f t="shared" si="125"/>
        <v>0</v>
      </c>
      <c r="S242" s="61">
        <f t="shared" si="125"/>
        <v>0</v>
      </c>
      <c r="T242" s="61">
        <v>-1</v>
      </c>
      <c r="U242" s="61" t="s">
        <v>0</v>
      </c>
      <c r="V242" s="62" t="str">
        <f t="shared" si="112"/>
        <v xml:space="preserve">EvapDirect - Direct evaporative cooling system                      </v>
      </c>
    </row>
    <row r="243" spans="1:24" x14ac:dyDescent="0.25">
      <c r="C243" s="61">
        <f t="shared" si="116"/>
        <v>2016</v>
      </c>
      <c r="D243" s="6">
        <f t="shared" si="117"/>
        <v>2017</v>
      </c>
      <c r="E243" t="s">
        <v>184</v>
      </c>
      <c r="F243" s="67" t="s">
        <v>154</v>
      </c>
      <c r="G243" s="48">
        <v>13</v>
      </c>
      <c r="H243" s="66" t="s">
        <v>728</v>
      </c>
      <c r="I243" s="66" t="s">
        <v>188</v>
      </c>
      <c r="J243" s="66" t="s">
        <v>189</v>
      </c>
      <c r="K243" s="72">
        <f t="shared" ref="K243:P243" si="144">K116</f>
        <v>0</v>
      </c>
      <c r="L243" s="61">
        <f t="shared" si="144"/>
        <v>1</v>
      </c>
      <c r="M243" s="61">
        <f t="shared" si="144"/>
        <v>0</v>
      </c>
      <c r="N243" s="61">
        <f t="shared" si="144"/>
        <v>0</v>
      </c>
      <c r="O243" s="92">
        <f t="shared" si="144"/>
        <v>0</v>
      </c>
      <c r="P243" s="75" t="str">
        <f t="shared" si="144"/>
        <v xml:space="preserve">SplitAirCond     </v>
      </c>
      <c r="Q243" s="72">
        <f t="shared" si="124"/>
        <v>0</v>
      </c>
      <c r="R243" s="61">
        <f t="shared" si="125"/>
        <v>1</v>
      </c>
      <c r="S243" s="61">
        <f t="shared" si="125"/>
        <v>0</v>
      </c>
      <c r="T243" s="61">
        <v>-1</v>
      </c>
      <c r="U243" s="61" t="s">
        <v>0</v>
      </c>
      <c r="V243" s="62" t="str">
        <f t="shared" si="112"/>
        <v xml:space="preserve">EvapIndirDirect - Indirect-direct evaporative cooling system        </v>
      </c>
    </row>
    <row r="244" spans="1:24" x14ac:dyDescent="0.25">
      <c r="C244" s="61">
        <f t="shared" si="116"/>
        <v>2016</v>
      </c>
      <c r="D244" s="6">
        <f t="shared" si="117"/>
        <v>2017</v>
      </c>
      <c r="E244" t="s">
        <v>185</v>
      </c>
      <c r="F244" s="67" t="s">
        <v>154</v>
      </c>
      <c r="G244" s="48">
        <v>13</v>
      </c>
      <c r="H244" s="66" t="s">
        <v>728</v>
      </c>
      <c r="I244" s="66" t="s">
        <v>188</v>
      </c>
      <c r="J244" s="66" t="s">
        <v>189</v>
      </c>
      <c r="K244" s="72">
        <f t="shared" ref="K244:P244" si="145">K117</f>
        <v>0</v>
      </c>
      <c r="L244" s="61">
        <f t="shared" si="145"/>
        <v>1</v>
      </c>
      <c r="M244" s="61">
        <f t="shared" si="145"/>
        <v>0</v>
      </c>
      <c r="N244" s="61">
        <f t="shared" si="145"/>
        <v>0</v>
      </c>
      <c r="O244" s="92">
        <f t="shared" si="145"/>
        <v>0</v>
      </c>
      <c r="P244" s="75" t="str">
        <f t="shared" si="145"/>
        <v xml:space="preserve">SplitAirCond     </v>
      </c>
      <c r="Q244" s="72">
        <f t="shared" si="124"/>
        <v>0</v>
      </c>
      <c r="R244" s="61">
        <f t="shared" si="125"/>
        <v>1</v>
      </c>
      <c r="S244" s="61">
        <f t="shared" si="125"/>
        <v>0</v>
      </c>
      <c r="T244" s="61">
        <v>-1</v>
      </c>
      <c r="U244" s="61" t="s">
        <v>0</v>
      </c>
      <c r="V244" s="62" t="str">
        <f t="shared" si="112"/>
        <v xml:space="preserve">EvapIndirect - Indirect evaporative cooling system                  </v>
      </c>
    </row>
    <row r="245" spans="1:24" x14ac:dyDescent="0.25">
      <c r="C245" s="61">
        <f t="shared" si="116"/>
        <v>2016</v>
      </c>
      <c r="D245" s="6">
        <f t="shared" si="117"/>
        <v>2017</v>
      </c>
      <c r="E245" t="s">
        <v>379</v>
      </c>
      <c r="F245" s="51">
        <v>16</v>
      </c>
      <c r="G245" s="11">
        <v>14</v>
      </c>
      <c r="H245" s="66" t="s">
        <v>728</v>
      </c>
      <c r="I245" s="66" t="s">
        <v>188</v>
      </c>
      <c r="J245" s="66" t="s">
        <v>189</v>
      </c>
      <c r="K245" s="72">
        <f t="shared" ref="K245:P245" si="146">K118</f>
        <v>1</v>
      </c>
      <c r="L245" s="61">
        <f t="shared" si="146"/>
        <v>1</v>
      </c>
      <c r="M245" s="61">
        <f t="shared" si="146"/>
        <v>0</v>
      </c>
      <c r="N245" s="61">
        <f t="shared" si="146"/>
        <v>1</v>
      </c>
      <c r="O245" s="92">
        <f t="shared" si="146"/>
        <v>0</v>
      </c>
      <c r="P245" s="75" t="str">
        <f t="shared" si="146"/>
        <v xml:space="preserve">SplitAirCond     </v>
      </c>
      <c r="Q245" s="72">
        <f t="shared" si="124"/>
        <v>1</v>
      </c>
      <c r="R245" s="61">
        <f t="shared" si="125"/>
        <v>1</v>
      </c>
      <c r="S245" s="61">
        <f t="shared" si="125"/>
        <v>0</v>
      </c>
      <c r="T245" s="61">
        <v>-1</v>
      </c>
      <c r="U245" s="61" t="s">
        <v>0</v>
      </c>
      <c r="V245" s="62" t="str">
        <f t="shared" si="112"/>
        <v>EvapCondenser - Evaporatively-cooled condenser for split AC systems</v>
      </c>
      <c r="X245" s="125"/>
    </row>
    <row r="246" spans="1:24" x14ac:dyDescent="0.25">
      <c r="A246" t="s">
        <v>0</v>
      </c>
      <c r="C246" s="61">
        <f t="shared" si="116"/>
        <v>2016</v>
      </c>
      <c r="D246" s="6">
        <f t="shared" si="117"/>
        <v>2017</v>
      </c>
      <c r="E246" s="24" t="s">
        <v>186</v>
      </c>
      <c r="F246" s="67" t="s">
        <v>154</v>
      </c>
      <c r="G246" s="11">
        <v>0</v>
      </c>
      <c r="H246" s="66" t="s">
        <v>728</v>
      </c>
      <c r="I246" s="66" t="s">
        <v>188</v>
      </c>
      <c r="J246" s="66" t="s">
        <v>189</v>
      </c>
      <c r="K246" s="72">
        <f t="shared" ref="K246:P246" si="147">K119</f>
        <v>0</v>
      </c>
      <c r="L246" s="61">
        <f t="shared" si="147"/>
        <v>1</v>
      </c>
      <c r="M246" s="61">
        <f t="shared" si="147"/>
        <v>0</v>
      </c>
      <c r="N246" s="61">
        <f t="shared" si="147"/>
        <v>1</v>
      </c>
      <c r="O246" s="92">
        <f t="shared" si="147"/>
        <v>0</v>
      </c>
      <c r="P246" s="75" t="str">
        <f t="shared" si="147"/>
        <v>N/A</v>
      </c>
      <c r="Q246" s="72">
        <f t="shared" si="124"/>
        <v>0</v>
      </c>
      <c r="R246" s="61">
        <f t="shared" si="125"/>
        <v>0</v>
      </c>
      <c r="S246" s="61">
        <f t="shared" si="125"/>
        <v>0</v>
      </c>
      <c r="T246" s="61">
        <v>-1</v>
      </c>
      <c r="U246" s="61" t="s">
        <v>0</v>
      </c>
      <c r="V246" s="62" t="str">
        <f t="shared" si="112"/>
        <v xml:space="preserve">Evap/CC - Evaporatively-cooled condensers                           </v>
      </c>
    </row>
    <row r="247" spans="1:24" x14ac:dyDescent="0.25">
      <c r="A247" t="s">
        <v>0</v>
      </c>
      <c r="C247" s="61">
        <f t="shared" si="116"/>
        <v>2016</v>
      </c>
      <c r="D247" s="6">
        <f t="shared" si="117"/>
        <v>2017</v>
      </c>
      <c r="E247" s="24" t="s">
        <v>187</v>
      </c>
      <c r="F247" s="52">
        <v>0</v>
      </c>
      <c r="G247" s="11">
        <v>0</v>
      </c>
      <c r="H247" s="66" t="s">
        <v>728</v>
      </c>
      <c r="I247" s="66" t="s">
        <v>188</v>
      </c>
      <c r="J247" s="66" t="s">
        <v>189</v>
      </c>
      <c r="K247" s="72">
        <f t="shared" ref="K247:P247" si="148">K120</f>
        <v>0</v>
      </c>
      <c r="L247" s="61">
        <f t="shared" si="148"/>
        <v>1</v>
      </c>
      <c r="M247" s="61">
        <f t="shared" si="148"/>
        <v>0</v>
      </c>
      <c r="N247" s="61">
        <f t="shared" si="148"/>
        <v>1</v>
      </c>
      <c r="O247" s="92">
        <f t="shared" si="148"/>
        <v>0</v>
      </c>
      <c r="P247" s="75" t="str">
        <f t="shared" si="148"/>
        <v>N/A</v>
      </c>
      <c r="Q247" s="72">
        <f t="shared" si="124"/>
        <v>0</v>
      </c>
      <c r="R247" s="61">
        <f t="shared" si="125"/>
        <v>0</v>
      </c>
      <c r="S247" s="61">
        <f t="shared" si="125"/>
        <v>0</v>
      </c>
      <c r="T247" s="61">
        <v>-1</v>
      </c>
      <c r="U247" s="61" t="s">
        <v>0</v>
      </c>
      <c r="V247" s="62" t="str">
        <f t="shared" si="112"/>
        <v xml:space="preserve">IceSAC - Ice storage air conditioning system                        </v>
      </c>
    </row>
    <row r="248" spans="1:24" x14ac:dyDescent="0.25">
      <c r="A248" t="s">
        <v>541</v>
      </c>
      <c r="D248" s="126"/>
      <c r="E248" s="126"/>
      <c r="F248" s="126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</row>
    <row r="249" spans="1:24" x14ac:dyDescent="0.25">
      <c r="C249" s="1">
        <v>2019</v>
      </c>
      <c r="D249" s="60">
        <v>2020</v>
      </c>
      <c r="E249" t="s">
        <v>173</v>
      </c>
      <c r="F249" s="67" t="s">
        <v>154</v>
      </c>
      <c r="G249" s="66" t="s">
        <v>155</v>
      </c>
      <c r="H249" s="66" t="s">
        <v>728</v>
      </c>
      <c r="I249" s="66" t="s">
        <v>188</v>
      </c>
      <c r="J249" s="66" t="s">
        <v>189</v>
      </c>
      <c r="K249" s="72">
        <f>K220</f>
        <v>1</v>
      </c>
      <c r="L249" s="61">
        <f t="shared" ref="L249:P249" si="149">L220</f>
        <v>-1</v>
      </c>
      <c r="M249" s="61">
        <f t="shared" si="149"/>
        <v>0</v>
      </c>
      <c r="N249" s="61">
        <f t="shared" si="149"/>
        <v>0</v>
      </c>
      <c r="O249" s="92">
        <f t="shared" si="149"/>
        <v>0</v>
      </c>
      <c r="P249" s="75" t="str">
        <f t="shared" si="149"/>
        <v xml:space="preserve">SplitAirCond     </v>
      </c>
      <c r="Q249" s="72">
        <f t="shared" ref="Q249:Q286" si="150">IF(AND(ISNUMBER(F249), F249&gt;0), 1, 0)</f>
        <v>0</v>
      </c>
      <c r="R249" s="61">
        <f t="shared" ref="R249:S286" si="151">IF(AND(ISNUMBER(G249), G249&gt;0), 1, 0)</f>
        <v>0</v>
      </c>
      <c r="S249" s="61">
        <f t="shared" si="151"/>
        <v>0</v>
      </c>
      <c r="T249" s="48">
        <v>0</v>
      </c>
      <c r="U249" s="61" t="s">
        <v>0</v>
      </c>
      <c r="V249" s="62" t="str">
        <f>V220</f>
        <v xml:space="preserve">NoCooling - No cooling equipment                                    </v>
      </c>
    </row>
    <row r="250" spans="1:24" x14ac:dyDescent="0.25">
      <c r="C250" s="61">
        <f>C249</f>
        <v>2019</v>
      </c>
      <c r="D250" s="6">
        <f>D249</f>
        <v>2020</v>
      </c>
      <c r="E250" t="s">
        <v>174</v>
      </c>
      <c r="F250" s="63">
        <v>14</v>
      </c>
      <c r="G250" s="64">
        <v>11.7</v>
      </c>
      <c r="H250" s="66" t="s">
        <v>728</v>
      </c>
      <c r="I250" s="66" t="s">
        <v>188</v>
      </c>
      <c r="J250" s="66" t="s">
        <v>189</v>
      </c>
      <c r="K250" s="72">
        <f>K221</f>
        <v>1</v>
      </c>
      <c r="L250" s="61">
        <f t="shared" ref="L250:P250" si="152">L221</f>
        <v>1</v>
      </c>
      <c r="M250" s="61">
        <f t="shared" si="152"/>
        <v>0</v>
      </c>
      <c r="N250" s="61">
        <f t="shared" si="152"/>
        <v>1</v>
      </c>
      <c r="O250" s="92">
        <f t="shared" si="152"/>
        <v>0</v>
      </c>
      <c r="P250" s="75" t="str">
        <f t="shared" si="152"/>
        <v xml:space="preserve">SplitAirCond     </v>
      </c>
      <c r="Q250" s="72">
        <f t="shared" si="150"/>
        <v>1</v>
      </c>
      <c r="R250" s="61">
        <f t="shared" si="151"/>
        <v>1</v>
      </c>
      <c r="S250" s="61">
        <f t="shared" si="151"/>
        <v>0</v>
      </c>
      <c r="T250" s="48">
        <v>1</v>
      </c>
      <c r="U250" s="61" t="s">
        <v>0</v>
      </c>
      <c r="V250" s="62" t="str">
        <f>V221</f>
        <v xml:space="preserve">SplitAirCond - Split air conditioning system                        </v>
      </c>
    </row>
    <row r="251" spans="1:24" x14ac:dyDescent="0.25">
      <c r="C251" s="61">
        <f t="shared" ref="C251:D251" si="153">C250</f>
        <v>2019</v>
      </c>
      <c r="D251" s="6">
        <f t="shared" si="153"/>
        <v>2020</v>
      </c>
      <c r="E251" s="188" t="s">
        <v>713</v>
      </c>
      <c r="F251" s="67" t="s">
        <v>154</v>
      </c>
      <c r="G251" s="53">
        <v>9.5</v>
      </c>
      <c r="H251" s="66" t="s">
        <v>728</v>
      </c>
      <c r="I251" s="66" t="s">
        <v>188</v>
      </c>
      <c r="J251" s="66" t="s">
        <v>189</v>
      </c>
      <c r="K251" s="70">
        <v>1</v>
      </c>
      <c r="L251" s="48">
        <v>0</v>
      </c>
      <c r="M251" s="48">
        <v>0</v>
      </c>
      <c r="N251" s="48">
        <v>0</v>
      </c>
      <c r="O251" s="70">
        <v>0</v>
      </c>
      <c r="P251" s="97" t="s">
        <v>174</v>
      </c>
      <c r="Q251" s="70">
        <f t="shared" ref="Q251:Q252" si="154">IF(AND(ISNUMBER(F251), F251&gt;0), 1, 0)</f>
        <v>0</v>
      </c>
      <c r="R251" s="48">
        <f t="shared" ref="R251:R252" si="155">IF(AND(ISNUMBER(G251), G251&gt;0), 1, 0)</f>
        <v>1</v>
      </c>
      <c r="S251" s="61">
        <f t="shared" si="151"/>
        <v>0</v>
      </c>
      <c r="T251" s="48">
        <v>1</v>
      </c>
      <c r="U251" s="61" t="s">
        <v>0</v>
      </c>
      <c r="V251" s="54" t="s">
        <v>718</v>
      </c>
      <c r="X251" s="62" t="s">
        <v>720</v>
      </c>
    </row>
    <row r="252" spans="1:24" x14ac:dyDescent="0.25">
      <c r="C252" s="61">
        <f t="shared" ref="C252:D252" si="156">C251</f>
        <v>2019</v>
      </c>
      <c r="D252" s="6">
        <f t="shared" si="156"/>
        <v>2020</v>
      </c>
      <c r="E252" s="188" t="s">
        <v>714</v>
      </c>
      <c r="F252" s="67" t="s">
        <v>154</v>
      </c>
      <c r="G252" s="53">
        <v>11</v>
      </c>
      <c r="H252" s="66" t="s">
        <v>728</v>
      </c>
      <c r="I252" s="66" t="s">
        <v>188</v>
      </c>
      <c r="J252" s="66" t="s">
        <v>189</v>
      </c>
      <c r="K252" s="70">
        <v>1</v>
      </c>
      <c r="L252" s="48">
        <v>1</v>
      </c>
      <c r="M252" s="48">
        <v>0</v>
      </c>
      <c r="N252" s="48">
        <v>0</v>
      </c>
      <c r="O252" s="70">
        <v>0</v>
      </c>
      <c r="P252" s="97" t="s">
        <v>174</v>
      </c>
      <c r="Q252" s="70">
        <f t="shared" si="154"/>
        <v>0</v>
      </c>
      <c r="R252" s="48">
        <f t="shared" si="155"/>
        <v>1</v>
      </c>
      <c r="S252" s="61">
        <f t="shared" si="151"/>
        <v>0</v>
      </c>
      <c r="T252" s="48">
        <v>1</v>
      </c>
      <c r="U252" s="61" t="s">
        <v>0</v>
      </c>
      <c r="V252" s="54" t="s">
        <v>719</v>
      </c>
      <c r="X252" s="62" t="s">
        <v>720</v>
      </c>
    </row>
    <row r="253" spans="1:24" x14ac:dyDescent="0.25">
      <c r="C253" s="61">
        <f t="shared" ref="C253:D253" si="157">C252</f>
        <v>2019</v>
      </c>
      <c r="D253" s="6">
        <f t="shared" si="157"/>
        <v>2020</v>
      </c>
      <c r="E253" t="s">
        <v>175</v>
      </c>
      <c r="F253" s="63">
        <v>14</v>
      </c>
      <c r="G253" s="64">
        <v>11</v>
      </c>
      <c r="H253" s="66" t="s">
        <v>728</v>
      </c>
      <c r="I253" s="66" t="s">
        <v>188</v>
      </c>
      <c r="J253" s="66" t="s">
        <v>189</v>
      </c>
      <c r="K253" s="72">
        <f t="shared" ref="K253:K258" si="158">K222</f>
        <v>1</v>
      </c>
      <c r="L253" s="61">
        <f t="shared" ref="L253:P253" si="159">L222</f>
        <v>1</v>
      </c>
      <c r="M253" s="61">
        <f t="shared" si="159"/>
        <v>0</v>
      </c>
      <c r="N253" s="61">
        <f t="shared" si="159"/>
        <v>1</v>
      </c>
      <c r="O253" s="92">
        <f t="shared" si="159"/>
        <v>0</v>
      </c>
      <c r="P253" s="75" t="str">
        <f t="shared" si="159"/>
        <v xml:space="preserve">SplitAirCond     </v>
      </c>
      <c r="Q253" s="72">
        <f t="shared" si="150"/>
        <v>1</v>
      </c>
      <c r="R253" s="61">
        <f t="shared" si="151"/>
        <v>1</v>
      </c>
      <c r="S253" s="61">
        <f t="shared" si="151"/>
        <v>0</v>
      </c>
      <c r="T253" s="48">
        <v>1</v>
      </c>
      <c r="U253" s="61" t="s">
        <v>0</v>
      </c>
      <c r="V253" s="62" t="str">
        <f t="shared" ref="V253:V258" si="160">V222</f>
        <v xml:space="preserve">PkgAirCond - Central packaged A/C system (&lt; 65 kBtuh)               </v>
      </c>
      <c r="X253" s="62"/>
    </row>
    <row r="254" spans="1:24" x14ac:dyDescent="0.25">
      <c r="C254" s="61">
        <f t="shared" ref="C254:D254" si="161">C253</f>
        <v>2019</v>
      </c>
      <c r="D254" s="6">
        <f t="shared" si="161"/>
        <v>2020</v>
      </c>
      <c r="E254" t="s">
        <v>176</v>
      </c>
      <c r="F254" s="51">
        <v>13</v>
      </c>
      <c r="G254" s="11">
        <v>0</v>
      </c>
      <c r="H254" s="66" t="s">
        <v>728</v>
      </c>
      <c r="I254" s="66" t="s">
        <v>188</v>
      </c>
      <c r="J254" s="66" t="s">
        <v>189</v>
      </c>
      <c r="K254" s="72">
        <f t="shared" si="158"/>
        <v>0</v>
      </c>
      <c r="L254" s="61">
        <f t="shared" ref="L254:P254" si="162">L223</f>
        <v>1</v>
      </c>
      <c r="M254" s="61">
        <f t="shared" si="162"/>
        <v>0</v>
      </c>
      <c r="N254" s="61">
        <f t="shared" si="162"/>
        <v>1</v>
      </c>
      <c r="O254" s="92">
        <f t="shared" si="162"/>
        <v>0</v>
      </c>
      <c r="P254" s="75" t="str">
        <f t="shared" si="162"/>
        <v xml:space="preserve">SplitAirCond     </v>
      </c>
      <c r="Q254" s="72">
        <f t="shared" si="150"/>
        <v>1</v>
      </c>
      <c r="R254" s="61">
        <f t="shared" si="151"/>
        <v>0</v>
      </c>
      <c r="S254" s="61">
        <f t="shared" si="151"/>
        <v>0</v>
      </c>
      <c r="T254" s="48">
        <v>1</v>
      </c>
      <c r="U254" s="61" t="s">
        <v>0</v>
      </c>
      <c r="V254" s="62" t="str">
        <f t="shared" si="160"/>
        <v xml:space="preserve">LrgPkgAirCond - Large packaged A/C system (&gt;= 65 kBtuh)             </v>
      </c>
      <c r="X254" s="62"/>
    </row>
    <row r="255" spans="1:24" x14ac:dyDescent="0.25">
      <c r="C255" s="61">
        <f t="shared" ref="C255:D255" si="163">C254</f>
        <v>2019</v>
      </c>
      <c r="D255" s="6">
        <f t="shared" si="163"/>
        <v>2020</v>
      </c>
      <c r="E255" t="s">
        <v>519</v>
      </c>
      <c r="F255" s="51">
        <v>12</v>
      </c>
      <c r="G255" s="149">
        <v>10</v>
      </c>
      <c r="H255" s="66" t="s">
        <v>728</v>
      </c>
      <c r="I255" s="66" t="s">
        <v>188</v>
      </c>
      <c r="J255" s="66" t="s">
        <v>189</v>
      </c>
      <c r="K255" s="72">
        <f t="shared" si="158"/>
        <v>1</v>
      </c>
      <c r="L255" s="61">
        <f t="shared" ref="L255:P255" si="164">L224</f>
        <v>1</v>
      </c>
      <c r="M255" s="61">
        <f t="shared" si="164"/>
        <v>0</v>
      </c>
      <c r="N255" s="61">
        <f t="shared" si="164"/>
        <v>1</v>
      </c>
      <c r="O255" s="92">
        <f t="shared" si="164"/>
        <v>0</v>
      </c>
      <c r="P255" s="75" t="str">
        <f t="shared" si="164"/>
        <v xml:space="preserve">SplitAirCond     </v>
      </c>
      <c r="Q255" s="72">
        <f t="shared" si="150"/>
        <v>1</v>
      </c>
      <c r="R255" s="61">
        <f t="shared" si="151"/>
        <v>1</v>
      </c>
      <c r="S255" s="61">
        <f t="shared" si="151"/>
        <v>0</v>
      </c>
      <c r="T255" s="48">
        <v>1</v>
      </c>
      <c r="U255" s="61" t="s">
        <v>0</v>
      </c>
      <c r="V255" s="62" t="str">
        <f t="shared" si="160"/>
        <v xml:space="preserve">SDHVSplitAirCond - Small duct, high velocity, split A/C system                        </v>
      </c>
      <c r="X255" s="62"/>
    </row>
    <row r="256" spans="1:24" x14ac:dyDescent="0.25">
      <c r="C256" s="61">
        <f t="shared" ref="C256:D256" si="165">C255</f>
        <v>2019</v>
      </c>
      <c r="D256" s="6">
        <f t="shared" si="165"/>
        <v>2020</v>
      </c>
      <c r="E256" t="s">
        <v>530</v>
      </c>
      <c r="F256" s="51">
        <v>14</v>
      </c>
      <c r="G256" s="11">
        <v>11.7</v>
      </c>
      <c r="H256" s="66" t="s">
        <v>728</v>
      </c>
      <c r="I256" s="66" t="s">
        <v>188</v>
      </c>
      <c r="J256" s="66" t="s">
        <v>189</v>
      </c>
      <c r="K256" s="72">
        <f t="shared" si="158"/>
        <v>1</v>
      </c>
      <c r="L256" s="61">
        <f t="shared" ref="L256:P256" si="166">L225</f>
        <v>0</v>
      </c>
      <c r="M256" s="61">
        <f t="shared" si="166"/>
        <v>0</v>
      </c>
      <c r="N256" s="61">
        <f t="shared" si="166"/>
        <v>1</v>
      </c>
      <c r="O256" s="92">
        <f t="shared" si="166"/>
        <v>1</v>
      </c>
      <c r="P256" s="75" t="str">
        <f t="shared" si="166"/>
        <v xml:space="preserve">SplitAirCond     </v>
      </c>
      <c r="Q256" s="72">
        <f t="shared" si="150"/>
        <v>1</v>
      </c>
      <c r="R256" s="61">
        <f t="shared" si="151"/>
        <v>1</v>
      </c>
      <c r="S256" s="61">
        <f t="shared" si="151"/>
        <v>0</v>
      </c>
      <c r="T256" s="48">
        <v>1</v>
      </c>
      <c r="U256" s="61" t="s">
        <v>0</v>
      </c>
      <c r="V256" s="62" t="str">
        <f t="shared" si="160"/>
        <v>DuctlessMiniSplitAirCond – Ductless mini-split A/C system</v>
      </c>
      <c r="X256" s="62"/>
    </row>
    <row r="257" spans="1:24" x14ac:dyDescent="0.25">
      <c r="C257" s="61">
        <f t="shared" ref="C257:D257" si="167">C256</f>
        <v>2019</v>
      </c>
      <c r="D257" s="6">
        <f t="shared" si="167"/>
        <v>2020</v>
      </c>
      <c r="E257" t="s">
        <v>531</v>
      </c>
      <c r="F257" s="51">
        <v>14</v>
      </c>
      <c r="G257" s="11">
        <v>11.7</v>
      </c>
      <c r="H257" s="66" t="s">
        <v>728</v>
      </c>
      <c r="I257" s="66" t="s">
        <v>188</v>
      </c>
      <c r="J257" s="66" t="s">
        <v>189</v>
      </c>
      <c r="K257" s="72">
        <f t="shared" si="158"/>
        <v>1</v>
      </c>
      <c r="L257" s="61">
        <f t="shared" ref="L257:P257" si="168">L226</f>
        <v>0</v>
      </c>
      <c r="M257" s="61">
        <f t="shared" si="168"/>
        <v>0</v>
      </c>
      <c r="N257" s="61">
        <f t="shared" si="168"/>
        <v>1</v>
      </c>
      <c r="O257" s="92">
        <f t="shared" si="168"/>
        <v>1</v>
      </c>
      <c r="P257" s="75" t="str">
        <f t="shared" si="168"/>
        <v xml:space="preserve">SplitAirCond     </v>
      </c>
      <c r="Q257" s="72">
        <f t="shared" si="150"/>
        <v>1</v>
      </c>
      <c r="R257" s="61">
        <f t="shared" si="151"/>
        <v>1</v>
      </c>
      <c r="S257" s="61">
        <f t="shared" si="151"/>
        <v>0</v>
      </c>
      <c r="T257" s="48">
        <v>1</v>
      </c>
      <c r="U257" s="61" t="s">
        <v>0</v>
      </c>
      <c r="V257" s="62" t="str">
        <f t="shared" si="160"/>
        <v>DuctlessMultiSplitAirCond - Ductless multi-split A/C system</v>
      </c>
      <c r="X257" s="62"/>
    </row>
    <row r="258" spans="1:24" x14ac:dyDescent="0.25">
      <c r="C258" s="61">
        <f t="shared" ref="C258:D258" si="169">C257</f>
        <v>2019</v>
      </c>
      <c r="D258" s="6">
        <f t="shared" si="169"/>
        <v>2020</v>
      </c>
      <c r="E258" t="s">
        <v>527</v>
      </c>
      <c r="F258" s="51">
        <v>13</v>
      </c>
      <c r="G258" s="11">
        <v>11.3</v>
      </c>
      <c r="H258" s="66" t="s">
        <v>728</v>
      </c>
      <c r="I258" s="66" t="s">
        <v>188</v>
      </c>
      <c r="J258" s="66" t="s">
        <v>189</v>
      </c>
      <c r="K258" s="72">
        <f t="shared" si="158"/>
        <v>1</v>
      </c>
      <c r="L258" s="61">
        <f t="shared" ref="L258:P258" si="170">L227</f>
        <v>0</v>
      </c>
      <c r="M258" s="61">
        <f t="shared" si="170"/>
        <v>0</v>
      </c>
      <c r="N258" s="61">
        <f t="shared" si="170"/>
        <v>1</v>
      </c>
      <c r="O258" s="92">
        <f t="shared" si="170"/>
        <v>1</v>
      </c>
      <c r="P258" s="75" t="str">
        <f t="shared" si="170"/>
        <v xml:space="preserve">SplitAirCond     </v>
      </c>
      <c r="Q258" s="72">
        <f t="shared" si="150"/>
        <v>1</v>
      </c>
      <c r="R258" s="61">
        <f t="shared" si="151"/>
        <v>1</v>
      </c>
      <c r="S258" s="61">
        <f t="shared" si="151"/>
        <v>0</v>
      </c>
      <c r="T258" s="48">
        <v>1</v>
      </c>
      <c r="U258" s="61" t="s">
        <v>0</v>
      </c>
      <c r="V258" s="62" t="str">
        <f t="shared" si="160"/>
        <v>DuctlessVRFAirCond - Ductless variable refrigerant flow (VRF) A/C system</v>
      </c>
      <c r="X258" s="62"/>
    </row>
    <row r="259" spans="1:24" x14ac:dyDescent="0.25">
      <c r="C259" s="61">
        <f t="shared" ref="C259:D259" si="171">C258</f>
        <v>2019</v>
      </c>
      <c r="D259" s="6">
        <f t="shared" si="171"/>
        <v>2020</v>
      </c>
      <c r="E259" s="188" t="s">
        <v>715</v>
      </c>
      <c r="F259" s="198">
        <v>14</v>
      </c>
      <c r="G259" s="199">
        <v>11.7</v>
      </c>
      <c r="H259" s="66" t="s">
        <v>728</v>
      </c>
      <c r="I259" s="66" t="s">
        <v>188</v>
      </c>
      <c r="J259" s="66" t="s">
        <v>189</v>
      </c>
      <c r="K259" s="70">
        <v>1</v>
      </c>
      <c r="L259" s="48">
        <v>1</v>
      </c>
      <c r="M259" s="48">
        <v>0</v>
      </c>
      <c r="N259" s="48">
        <v>1</v>
      </c>
      <c r="O259" s="70">
        <v>1</v>
      </c>
      <c r="P259" s="97" t="s">
        <v>174</v>
      </c>
      <c r="Q259" s="70">
        <f t="shared" si="150"/>
        <v>1</v>
      </c>
      <c r="R259" s="48">
        <f t="shared" si="151"/>
        <v>1</v>
      </c>
      <c r="S259" s="61">
        <f t="shared" si="151"/>
        <v>0</v>
      </c>
      <c r="T259" s="48">
        <v>1</v>
      </c>
      <c r="U259" s="61" t="s">
        <v>0</v>
      </c>
      <c r="V259" s="54" t="s">
        <v>721</v>
      </c>
      <c r="X259" s="62" t="s">
        <v>720</v>
      </c>
    </row>
    <row r="260" spans="1:24" x14ac:dyDescent="0.25">
      <c r="C260" s="61">
        <f t="shared" ref="C260:D260" si="172">C259</f>
        <v>2019</v>
      </c>
      <c r="D260" s="6">
        <f t="shared" si="172"/>
        <v>2020</v>
      </c>
      <c r="E260" s="188" t="s">
        <v>716</v>
      </c>
      <c r="F260" s="198">
        <v>14</v>
      </c>
      <c r="G260" s="199">
        <v>11.7</v>
      </c>
      <c r="H260" s="66" t="s">
        <v>728</v>
      </c>
      <c r="I260" s="66" t="s">
        <v>188</v>
      </c>
      <c r="J260" s="66" t="s">
        <v>189</v>
      </c>
      <c r="K260" s="70">
        <v>1</v>
      </c>
      <c r="L260" s="48">
        <v>1</v>
      </c>
      <c r="M260" s="48">
        <v>0</v>
      </c>
      <c r="N260" s="48">
        <v>1</v>
      </c>
      <c r="O260" s="70">
        <v>1</v>
      </c>
      <c r="P260" s="97" t="s">
        <v>174</v>
      </c>
      <c r="Q260" s="70">
        <f t="shared" si="150"/>
        <v>1</v>
      </c>
      <c r="R260" s="48">
        <f t="shared" si="151"/>
        <v>1</v>
      </c>
      <c r="S260" s="61">
        <f t="shared" si="151"/>
        <v>0</v>
      </c>
      <c r="T260" s="48">
        <v>1</v>
      </c>
      <c r="U260" s="61" t="s">
        <v>0</v>
      </c>
      <c r="V260" s="54" t="s">
        <v>722</v>
      </c>
      <c r="X260" s="62" t="s">
        <v>720</v>
      </c>
    </row>
    <row r="261" spans="1:24" x14ac:dyDescent="0.25">
      <c r="C261" s="61">
        <f t="shared" ref="C261:D261" si="173">C260</f>
        <v>2019</v>
      </c>
      <c r="D261" s="6">
        <f t="shared" si="173"/>
        <v>2020</v>
      </c>
      <c r="E261" s="188" t="s">
        <v>717</v>
      </c>
      <c r="F261" s="198">
        <v>14</v>
      </c>
      <c r="G261" s="199">
        <v>11.7</v>
      </c>
      <c r="H261" s="66" t="s">
        <v>728</v>
      </c>
      <c r="I261" s="66" t="s">
        <v>188</v>
      </c>
      <c r="J261" s="66" t="s">
        <v>189</v>
      </c>
      <c r="K261" s="70">
        <v>1</v>
      </c>
      <c r="L261" s="48">
        <v>1</v>
      </c>
      <c r="M261" s="48">
        <v>0</v>
      </c>
      <c r="N261" s="48">
        <v>1</v>
      </c>
      <c r="O261" s="70">
        <v>1</v>
      </c>
      <c r="P261" s="97" t="s">
        <v>174</v>
      </c>
      <c r="Q261" s="70">
        <f t="shared" si="150"/>
        <v>1</v>
      </c>
      <c r="R261" s="48">
        <f t="shared" si="151"/>
        <v>1</v>
      </c>
      <c r="S261" s="61">
        <f t="shared" si="151"/>
        <v>0</v>
      </c>
      <c r="T261" s="48">
        <v>1</v>
      </c>
      <c r="U261" s="61" t="s">
        <v>0</v>
      </c>
      <c r="V261" s="54" t="s">
        <v>723</v>
      </c>
      <c r="X261" s="62" t="s">
        <v>720</v>
      </c>
    </row>
    <row r="262" spans="1:24" x14ac:dyDescent="0.25">
      <c r="C262" s="61">
        <f t="shared" ref="C262:D262" si="174">C261</f>
        <v>2019</v>
      </c>
      <c r="D262" s="6">
        <f t="shared" si="174"/>
        <v>2020</v>
      </c>
      <c r="E262" t="s">
        <v>177</v>
      </c>
      <c r="F262" s="67" t="s">
        <v>154</v>
      </c>
      <c r="G262" s="66" t="s">
        <v>155</v>
      </c>
      <c r="H262" s="10">
        <v>9</v>
      </c>
      <c r="I262" s="66" t="s">
        <v>188</v>
      </c>
      <c r="J262" s="66" t="s">
        <v>189</v>
      </c>
      <c r="K262" s="72">
        <f>K228</f>
        <v>1</v>
      </c>
      <c r="L262" s="61">
        <f t="shared" ref="L262:P262" si="175">L228</f>
        <v>0</v>
      </c>
      <c r="M262" s="61">
        <f t="shared" si="175"/>
        <v>0</v>
      </c>
      <c r="N262" s="61">
        <f t="shared" si="175"/>
        <v>0</v>
      </c>
      <c r="O262" s="92">
        <f t="shared" si="175"/>
        <v>1</v>
      </c>
      <c r="P262" s="75" t="str">
        <f t="shared" si="175"/>
        <v xml:space="preserve">SplitAirCond     </v>
      </c>
      <c r="Q262" s="72">
        <f t="shared" si="150"/>
        <v>0</v>
      </c>
      <c r="R262" s="61">
        <f t="shared" si="151"/>
        <v>0</v>
      </c>
      <c r="S262" s="61">
        <f t="shared" si="151"/>
        <v>1</v>
      </c>
      <c r="T262" s="48">
        <v>0</v>
      </c>
      <c r="U262" s="61" t="s">
        <v>0</v>
      </c>
      <c r="V262" s="62" t="str">
        <f>V228</f>
        <v xml:space="preserve">RoomAirCond - Non-central room A/C system                           </v>
      </c>
      <c r="X262" s="62"/>
    </row>
    <row r="263" spans="1:24" x14ac:dyDescent="0.25">
      <c r="C263" s="61">
        <f t="shared" ref="C263:D263" si="176">C262</f>
        <v>2019</v>
      </c>
      <c r="D263" s="6">
        <f t="shared" si="176"/>
        <v>2020</v>
      </c>
      <c r="E263" t="s">
        <v>178</v>
      </c>
      <c r="F263" s="63">
        <v>14</v>
      </c>
      <c r="G263" s="10">
        <v>11.7</v>
      </c>
      <c r="H263" s="66" t="s">
        <v>728</v>
      </c>
      <c r="I263" s="66" t="s">
        <v>188</v>
      </c>
      <c r="J263" s="66" t="s">
        <v>189</v>
      </c>
      <c r="K263" s="72">
        <f>K229</f>
        <v>1</v>
      </c>
      <c r="L263" s="61">
        <f t="shared" ref="L263:P263" si="177">L229</f>
        <v>1</v>
      </c>
      <c r="M263" s="61">
        <f t="shared" si="177"/>
        <v>1</v>
      </c>
      <c r="N263" s="61">
        <f t="shared" si="177"/>
        <v>1</v>
      </c>
      <c r="O263" s="92">
        <f t="shared" si="177"/>
        <v>0</v>
      </c>
      <c r="P263" s="75" t="str">
        <f t="shared" si="177"/>
        <v xml:space="preserve">SplitHeatPump    </v>
      </c>
      <c r="Q263" s="72">
        <f t="shared" si="150"/>
        <v>1</v>
      </c>
      <c r="R263" s="61">
        <f t="shared" si="151"/>
        <v>1</v>
      </c>
      <c r="S263" s="61">
        <f t="shared" si="151"/>
        <v>0</v>
      </c>
      <c r="T263" s="48">
        <v>1</v>
      </c>
      <c r="U263" s="61" t="s">
        <v>0</v>
      </c>
      <c r="V263" s="62" t="str">
        <f>V229</f>
        <v xml:space="preserve">SplitHeatPump - Split heat pump system                              </v>
      </c>
      <c r="X263" s="62"/>
    </row>
    <row r="264" spans="1:24" x14ac:dyDescent="0.25">
      <c r="C264" s="61">
        <f t="shared" ref="C264:D264" si="178">C263</f>
        <v>2019</v>
      </c>
      <c r="D264" s="6">
        <f t="shared" si="178"/>
        <v>2020</v>
      </c>
      <c r="E264" s="188" t="s">
        <v>698</v>
      </c>
      <c r="F264" s="67" t="s">
        <v>154</v>
      </c>
      <c r="G264" s="53">
        <v>9.5</v>
      </c>
      <c r="H264" s="66" t="s">
        <v>728</v>
      </c>
      <c r="I264" s="66" t="s">
        <v>188</v>
      </c>
      <c r="J264" s="66" t="s">
        <v>189</v>
      </c>
      <c r="K264" s="70">
        <v>1</v>
      </c>
      <c r="L264" s="48">
        <v>0</v>
      </c>
      <c r="M264" s="48">
        <v>1</v>
      </c>
      <c r="N264" s="48">
        <v>0</v>
      </c>
      <c r="O264" s="70">
        <v>0</v>
      </c>
      <c r="P264" s="97" t="s">
        <v>178</v>
      </c>
      <c r="Q264" s="70">
        <f t="shared" si="150"/>
        <v>0</v>
      </c>
      <c r="R264" s="48">
        <f t="shared" si="151"/>
        <v>1</v>
      </c>
      <c r="S264" s="61">
        <f t="shared" si="151"/>
        <v>0</v>
      </c>
      <c r="T264" s="48">
        <v>1</v>
      </c>
      <c r="U264" s="61" t="s">
        <v>0</v>
      </c>
      <c r="V264" s="54" t="s">
        <v>700</v>
      </c>
      <c r="X264" s="62" t="s">
        <v>720</v>
      </c>
    </row>
    <row r="265" spans="1:24" x14ac:dyDescent="0.25">
      <c r="C265" s="61">
        <f t="shared" ref="C265:D265" si="179">C264</f>
        <v>2019</v>
      </c>
      <c r="D265" s="6">
        <f t="shared" si="179"/>
        <v>2020</v>
      </c>
      <c r="E265" s="188" t="s">
        <v>699</v>
      </c>
      <c r="F265" s="67" t="s">
        <v>154</v>
      </c>
      <c r="G265" s="53">
        <v>11</v>
      </c>
      <c r="H265" s="66" t="s">
        <v>728</v>
      </c>
      <c r="I265" s="66" t="s">
        <v>188</v>
      </c>
      <c r="J265" s="66" t="s">
        <v>189</v>
      </c>
      <c r="K265" s="70">
        <v>1</v>
      </c>
      <c r="L265" s="48">
        <v>1</v>
      </c>
      <c r="M265" s="48">
        <v>1</v>
      </c>
      <c r="N265" s="48">
        <v>0</v>
      </c>
      <c r="O265" s="70">
        <v>0</v>
      </c>
      <c r="P265" s="97" t="s">
        <v>178</v>
      </c>
      <c r="Q265" s="70">
        <f t="shared" si="150"/>
        <v>0</v>
      </c>
      <c r="R265" s="48">
        <f t="shared" si="151"/>
        <v>1</v>
      </c>
      <c r="S265" s="61">
        <f t="shared" si="151"/>
        <v>0</v>
      </c>
      <c r="T265" s="48">
        <v>1</v>
      </c>
      <c r="U265" s="61" t="s">
        <v>0</v>
      </c>
      <c r="V265" s="54" t="s">
        <v>701</v>
      </c>
      <c r="X265" s="62" t="s">
        <v>720</v>
      </c>
    </row>
    <row r="266" spans="1:24" x14ac:dyDescent="0.25">
      <c r="C266" s="61">
        <f t="shared" ref="C266:D266" si="180">C265</f>
        <v>2019</v>
      </c>
      <c r="D266" s="6">
        <f t="shared" si="180"/>
        <v>2020</v>
      </c>
      <c r="E266" t="s">
        <v>179</v>
      </c>
      <c r="F266" s="63">
        <v>14</v>
      </c>
      <c r="G266" s="10">
        <v>11.7</v>
      </c>
      <c r="H266" s="66" t="s">
        <v>728</v>
      </c>
      <c r="I266" s="66" t="s">
        <v>188</v>
      </c>
      <c r="J266" s="66" t="s">
        <v>189</v>
      </c>
      <c r="K266" s="72">
        <f t="shared" ref="K266:K272" si="181">K230</f>
        <v>1</v>
      </c>
      <c r="L266" s="61">
        <f t="shared" ref="L266:P266" si="182">L230</f>
        <v>1</v>
      </c>
      <c r="M266" s="61">
        <f t="shared" si="182"/>
        <v>1</v>
      </c>
      <c r="N266" s="61">
        <f t="shared" si="182"/>
        <v>1</v>
      </c>
      <c r="O266" s="92">
        <f t="shared" si="182"/>
        <v>0</v>
      </c>
      <c r="P266" s="75" t="str">
        <f t="shared" si="182"/>
        <v xml:space="preserve">SplitHeatPump    </v>
      </c>
      <c r="Q266" s="72">
        <f t="shared" si="150"/>
        <v>1</v>
      </c>
      <c r="R266" s="61">
        <f t="shared" si="151"/>
        <v>1</v>
      </c>
      <c r="S266" s="61">
        <f t="shared" si="151"/>
        <v>0</v>
      </c>
      <c r="T266" s="48">
        <v>1</v>
      </c>
      <c r="U266" s="61" t="s">
        <v>0</v>
      </c>
      <c r="V266" s="62" t="str">
        <f t="shared" ref="V266:V272" si="183">V230</f>
        <v xml:space="preserve">PkgHeatPump - Central single-packaged heat pump system (&lt; 65 kBtuh) </v>
      </c>
      <c r="X266" s="62"/>
    </row>
    <row r="267" spans="1:24" x14ac:dyDescent="0.25">
      <c r="C267" s="61">
        <f t="shared" ref="C267:D267" si="184">C266</f>
        <v>2019</v>
      </c>
      <c r="D267" s="6">
        <f t="shared" si="184"/>
        <v>2020</v>
      </c>
      <c r="E267" t="s">
        <v>180</v>
      </c>
      <c r="F267" s="67" t="s">
        <v>154</v>
      </c>
      <c r="G267" s="11">
        <v>0</v>
      </c>
      <c r="H267" s="66" t="s">
        <v>728</v>
      </c>
      <c r="I267" s="66" t="s">
        <v>188</v>
      </c>
      <c r="J267" s="66" t="s">
        <v>189</v>
      </c>
      <c r="K267" s="72">
        <f t="shared" si="181"/>
        <v>0</v>
      </c>
      <c r="L267" s="61">
        <f t="shared" ref="L267:P267" si="185">L231</f>
        <v>1</v>
      </c>
      <c r="M267" s="61">
        <f t="shared" si="185"/>
        <v>1</v>
      </c>
      <c r="N267" s="61">
        <f t="shared" si="185"/>
        <v>1</v>
      </c>
      <c r="O267" s="92">
        <f t="shared" si="185"/>
        <v>0</v>
      </c>
      <c r="P267" s="75" t="str">
        <f t="shared" si="185"/>
        <v xml:space="preserve">SplitHeatPump    </v>
      </c>
      <c r="Q267" s="72">
        <f t="shared" si="150"/>
        <v>0</v>
      </c>
      <c r="R267" s="61">
        <f t="shared" si="151"/>
        <v>0</v>
      </c>
      <c r="S267" s="61">
        <f t="shared" si="151"/>
        <v>0</v>
      </c>
      <c r="T267" s="48">
        <v>1</v>
      </c>
      <c r="U267" s="61" t="s">
        <v>0</v>
      </c>
      <c r="V267" s="62" t="str">
        <f t="shared" si="183"/>
        <v xml:space="preserve">LrgPkgHeatPump - Large packaged heat pump system (&gt;= 65 kBtuh)      </v>
      </c>
      <c r="X267" s="62"/>
    </row>
    <row r="268" spans="1:24" x14ac:dyDescent="0.25">
      <c r="A268" t="s">
        <v>0</v>
      </c>
      <c r="C268" s="61">
        <f t="shared" ref="C268:D268" si="186">C267</f>
        <v>2019</v>
      </c>
      <c r="D268" s="6">
        <f t="shared" si="186"/>
        <v>2020</v>
      </c>
      <c r="E268" s="24" t="s">
        <v>181</v>
      </c>
      <c r="F268" s="67" t="s">
        <v>154</v>
      </c>
      <c r="G268" s="66" t="s">
        <v>155</v>
      </c>
      <c r="H268" s="66" t="s">
        <v>728</v>
      </c>
      <c r="I268" s="11">
        <v>0</v>
      </c>
      <c r="J268" s="11">
        <v>0</v>
      </c>
      <c r="K268" s="72">
        <f t="shared" si="181"/>
        <v>0</v>
      </c>
      <c r="L268" s="61">
        <f t="shared" ref="L268:P268" si="187">L232</f>
        <v>1</v>
      </c>
      <c r="M268" s="61">
        <f t="shared" si="187"/>
        <v>0</v>
      </c>
      <c r="N268" s="61">
        <f t="shared" si="187"/>
        <v>1</v>
      </c>
      <c r="O268" s="92">
        <f t="shared" si="187"/>
        <v>0</v>
      </c>
      <c r="P268" s="75" t="str">
        <f t="shared" si="187"/>
        <v>N/A</v>
      </c>
      <c r="Q268" s="72">
        <f t="shared" si="150"/>
        <v>0</v>
      </c>
      <c r="R268" s="61">
        <f t="shared" si="151"/>
        <v>0</v>
      </c>
      <c r="S268" s="61">
        <f t="shared" si="151"/>
        <v>0</v>
      </c>
      <c r="T268" s="48">
        <v>1</v>
      </c>
      <c r="U268" s="61" t="s">
        <v>0</v>
      </c>
      <c r="V268" s="62" t="str">
        <f t="shared" si="183"/>
        <v xml:space="preserve">GasCooling - Gas absorption cooling                                 </v>
      </c>
      <c r="X268" s="62"/>
    </row>
    <row r="269" spans="1:24" x14ac:dyDescent="0.25">
      <c r="C269" s="61">
        <f t="shared" ref="C269:D269" si="188">C268</f>
        <v>2019</v>
      </c>
      <c r="D269" s="6">
        <f t="shared" si="188"/>
        <v>2020</v>
      </c>
      <c r="E269" t="s">
        <v>515</v>
      </c>
      <c r="F269" s="51">
        <v>12</v>
      </c>
      <c r="G269" s="149">
        <v>10</v>
      </c>
      <c r="H269" s="66" t="s">
        <v>728</v>
      </c>
      <c r="I269" s="66" t="s">
        <v>188</v>
      </c>
      <c r="J269" s="66" t="s">
        <v>189</v>
      </c>
      <c r="K269" s="72">
        <f t="shared" si="181"/>
        <v>1</v>
      </c>
      <c r="L269" s="61">
        <f t="shared" ref="L269:P269" si="189">L233</f>
        <v>1</v>
      </c>
      <c r="M269" s="61">
        <f t="shared" si="189"/>
        <v>1</v>
      </c>
      <c r="N269" s="61">
        <f t="shared" si="189"/>
        <v>1</v>
      </c>
      <c r="O269" s="92">
        <f t="shared" si="189"/>
        <v>0</v>
      </c>
      <c r="P269" s="75" t="str">
        <f t="shared" si="189"/>
        <v xml:space="preserve">SplitHeatPump    </v>
      </c>
      <c r="Q269" s="72">
        <f t="shared" si="150"/>
        <v>1</v>
      </c>
      <c r="R269" s="61">
        <f t="shared" si="151"/>
        <v>1</v>
      </c>
      <c r="S269" s="61">
        <f t="shared" si="151"/>
        <v>0</v>
      </c>
      <c r="T269" s="48">
        <v>1</v>
      </c>
      <c r="U269" s="61" t="s">
        <v>0</v>
      </c>
      <c r="V269" s="62" t="str">
        <f t="shared" si="183"/>
        <v xml:space="preserve">SDHVSplitHeatPump - Small duct, high velocity, central split heat pump                              </v>
      </c>
      <c r="X269" s="62"/>
    </row>
    <row r="270" spans="1:24" x14ac:dyDescent="0.25">
      <c r="C270" s="61">
        <f t="shared" ref="C270:D270" si="190">C269</f>
        <v>2019</v>
      </c>
      <c r="D270" s="6">
        <f t="shared" si="190"/>
        <v>2020</v>
      </c>
      <c r="E270" t="s">
        <v>534</v>
      </c>
      <c r="F270" s="51">
        <v>14</v>
      </c>
      <c r="G270" s="11">
        <v>11.7</v>
      </c>
      <c r="H270" s="66" t="s">
        <v>728</v>
      </c>
      <c r="I270" s="66" t="s">
        <v>188</v>
      </c>
      <c r="J270" s="66" t="s">
        <v>189</v>
      </c>
      <c r="K270" s="72">
        <f t="shared" si="181"/>
        <v>1</v>
      </c>
      <c r="L270" s="61">
        <f t="shared" ref="L270:P270" si="191">L234</f>
        <v>0</v>
      </c>
      <c r="M270" s="61">
        <f t="shared" si="191"/>
        <v>1</v>
      </c>
      <c r="N270" s="61">
        <f t="shared" si="191"/>
        <v>1</v>
      </c>
      <c r="O270" s="92">
        <f t="shared" si="191"/>
        <v>1</v>
      </c>
      <c r="P270" s="75" t="str">
        <f t="shared" si="191"/>
        <v xml:space="preserve">SplitHeatPump    </v>
      </c>
      <c r="Q270" s="72">
        <f t="shared" si="150"/>
        <v>1</v>
      </c>
      <c r="R270" s="61">
        <f t="shared" si="151"/>
        <v>1</v>
      </c>
      <c r="S270" s="61">
        <f t="shared" si="151"/>
        <v>0</v>
      </c>
      <c r="T270" s="48">
        <v>1</v>
      </c>
      <c r="U270" s="61" t="s">
        <v>0</v>
      </c>
      <c r="V270" s="62" t="str">
        <f t="shared" si="183"/>
        <v>DuctlessMiniSplitHeatPump – Ductless mini-split heat pump system</v>
      </c>
      <c r="X270" s="62"/>
    </row>
    <row r="271" spans="1:24" x14ac:dyDescent="0.25">
      <c r="C271" s="61">
        <f t="shared" ref="C271:D271" si="192">C270</f>
        <v>2019</v>
      </c>
      <c r="D271" s="6">
        <f t="shared" si="192"/>
        <v>2020</v>
      </c>
      <c r="E271" t="s">
        <v>535</v>
      </c>
      <c r="F271" s="51">
        <v>14</v>
      </c>
      <c r="G271" s="11">
        <v>11.7</v>
      </c>
      <c r="H271" s="66" t="s">
        <v>728</v>
      </c>
      <c r="I271" s="66" t="s">
        <v>188</v>
      </c>
      <c r="J271" s="66" t="s">
        <v>189</v>
      </c>
      <c r="K271" s="72">
        <f t="shared" si="181"/>
        <v>1</v>
      </c>
      <c r="L271" s="61">
        <f t="shared" ref="L271:P271" si="193">L235</f>
        <v>0</v>
      </c>
      <c r="M271" s="61">
        <f t="shared" si="193"/>
        <v>1</v>
      </c>
      <c r="N271" s="61">
        <f t="shared" si="193"/>
        <v>1</v>
      </c>
      <c r="O271" s="92">
        <f t="shared" si="193"/>
        <v>1</v>
      </c>
      <c r="P271" s="75" t="str">
        <f t="shared" si="193"/>
        <v xml:space="preserve">SplitHeatPump    </v>
      </c>
      <c r="Q271" s="72">
        <f t="shared" si="150"/>
        <v>1</v>
      </c>
      <c r="R271" s="61">
        <f t="shared" si="151"/>
        <v>1</v>
      </c>
      <c r="S271" s="61">
        <f t="shared" si="151"/>
        <v>0</v>
      </c>
      <c r="T271" s="48">
        <v>1</v>
      </c>
      <c r="U271" s="61" t="s">
        <v>0</v>
      </c>
      <c r="V271" s="62" t="str">
        <f t="shared" si="183"/>
        <v>DuctlessMultiSplitHeatPump - Ductless multi-split heat pump system</v>
      </c>
      <c r="X271" s="62"/>
    </row>
    <row r="272" spans="1:24" x14ac:dyDescent="0.25">
      <c r="C272" s="61">
        <f t="shared" ref="C272:D272" si="194">C271</f>
        <v>2019</v>
      </c>
      <c r="D272" s="6">
        <f t="shared" si="194"/>
        <v>2020</v>
      </c>
      <c r="E272" t="s">
        <v>524</v>
      </c>
      <c r="F272" s="51">
        <v>13</v>
      </c>
      <c r="G272" s="11">
        <v>11.3</v>
      </c>
      <c r="H272" s="66" t="s">
        <v>728</v>
      </c>
      <c r="I272" s="66" t="s">
        <v>188</v>
      </c>
      <c r="J272" s="66" t="s">
        <v>189</v>
      </c>
      <c r="K272" s="72">
        <f t="shared" si="181"/>
        <v>1</v>
      </c>
      <c r="L272" s="61">
        <f t="shared" ref="L272:P272" si="195">L236</f>
        <v>-1</v>
      </c>
      <c r="M272" s="61">
        <f t="shared" si="195"/>
        <v>1</v>
      </c>
      <c r="N272" s="61">
        <f t="shared" si="195"/>
        <v>1</v>
      </c>
      <c r="O272" s="92">
        <f t="shared" si="195"/>
        <v>1</v>
      </c>
      <c r="P272" s="75" t="str">
        <f t="shared" si="195"/>
        <v xml:space="preserve">SplitHeatPump    </v>
      </c>
      <c r="Q272" s="72">
        <f t="shared" si="150"/>
        <v>1</v>
      </c>
      <c r="R272" s="61">
        <f t="shared" si="151"/>
        <v>1</v>
      </c>
      <c r="S272" s="61">
        <f t="shared" si="151"/>
        <v>0</v>
      </c>
      <c r="T272" s="48">
        <v>1</v>
      </c>
      <c r="U272" s="61" t="s">
        <v>0</v>
      </c>
      <c r="V272" s="62" t="str">
        <f t="shared" si="183"/>
        <v>DuctlessVRFHeatPump - Ductless variable refrigerant flow (VRF) heat pump system</v>
      </c>
      <c r="X272" s="62"/>
    </row>
    <row r="273" spans="1:24" x14ac:dyDescent="0.25">
      <c r="C273" s="61">
        <f t="shared" ref="C273:D273" si="196">C272</f>
        <v>2019</v>
      </c>
      <c r="D273" s="6">
        <f t="shared" si="196"/>
        <v>2020</v>
      </c>
      <c r="E273" s="188" t="s">
        <v>702</v>
      </c>
      <c r="F273" s="198">
        <v>14</v>
      </c>
      <c r="G273" s="199">
        <v>11.7</v>
      </c>
      <c r="H273" s="66" t="s">
        <v>728</v>
      </c>
      <c r="I273" s="66" t="s">
        <v>188</v>
      </c>
      <c r="J273" s="66" t="s">
        <v>189</v>
      </c>
      <c r="K273" s="70">
        <v>1</v>
      </c>
      <c r="L273" s="48">
        <v>1</v>
      </c>
      <c r="M273" s="48">
        <v>1</v>
      </c>
      <c r="N273" s="48">
        <v>1</v>
      </c>
      <c r="O273" s="70">
        <v>1</v>
      </c>
      <c r="P273" s="97" t="s">
        <v>178</v>
      </c>
      <c r="Q273" s="70">
        <f t="shared" ref="Q273" si="197">IF(AND(ISNUMBER(F273), F273&gt;0), 1, 0)</f>
        <v>1</v>
      </c>
      <c r="R273" s="48">
        <f t="shared" ref="R273" si="198">IF(AND(ISNUMBER(G273), G273&gt;0), 1, 0)</f>
        <v>1</v>
      </c>
      <c r="S273" s="61">
        <f t="shared" si="151"/>
        <v>0</v>
      </c>
      <c r="T273" s="48">
        <v>1</v>
      </c>
      <c r="U273" s="61" t="s">
        <v>0</v>
      </c>
      <c r="V273" s="54" t="s">
        <v>705</v>
      </c>
      <c r="X273" s="62" t="s">
        <v>720</v>
      </c>
    </row>
    <row r="274" spans="1:24" x14ac:dyDescent="0.25">
      <c r="C274" s="61">
        <f t="shared" ref="C274:D274" si="199">C273</f>
        <v>2019</v>
      </c>
      <c r="D274" s="6">
        <f t="shared" si="199"/>
        <v>2020</v>
      </c>
      <c r="E274" s="188" t="s">
        <v>703</v>
      </c>
      <c r="F274" s="198">
        <v>14</v>
      </c>
      <c r="G274" s="199">
        <v>11.7</v>
      </c>
      <c r="H274" s="66" t="s">
        <v>728</v>
      </c>
      <c r="I274" s="66" t="s">
        <v>188</v>
      </c>
      <c r="J274" s="66" t="s">
        <v>189</v>
      </c>
      <c r="K274" s="70">
        <v>1</v>
      </c>
      <c r="L274" s="48">
        <v>1</v>
      </c>
      <c r="M274" s="48">
        <v>1</v>
      </c>
      <c r="N274" s="48">
        <v>1</v>
      </c>
      <c r="O274" s="70">
        <v>1</v>
      </c>
      <c r="P274" s="97" t="s">
        <v>178</v>
      </c>
      <c r="Q274" s="70">
        <f t="shared" ref="Q274:Q275" si="200">IF(AND(ISNUMBER(F274), F274&gt;0), 1, 0)</f>
        <v>1</v>
      </c>
      <c r="R274" s="48">
        <f t="shared" ref="R274:R275" si="201">IF(AND(ISNUMBER(G274), G274&gt;0), 1, 0)</f>
        <v>1</v>
      </c>
      <c r="S274" s="61">
        <f t="shared" si="151"/>
        <v>0</v>
      </c>
      <c r="T274" s="48">
        <v>1</v>
      </c>
      <c r="U274" s="61" t="s">
        <v>0</v>
      </c>
      <c r="V274" s="54" t="s">
        <v>706</v>
      </c>
      <c r="X274" s="62" t="s">
        <v>720</v>
      </c>
    </row>
    <row r="275" spans="1:24" x14ac:dyDescent="0.25">
      <c r="C275" s="61">
        <f t="shared" ref="C275:D275" si="202">C274</f>
        <v>2019</v>
      </c>
      <c r="D275" s="6">
        <f t="shared" si="202"/>
        <v>2020</v>
      </c>
      <c r="E275" s="188" t="s">
        <v>704</v>
      </c>
      <c r="F275" s="198">
        <v>14</v>
      </c>
      <c r="G275" s="199">
        <v>11.7</v>
      </c>
      <c r="H275" s="66" t="s">
        <v>728</v>
      </c>
      <c r="I275" s="66" t="s">
        <v>188</v>
      </c>
      <c r="J275" s="66" t="s">
        <v>189</v>
      </c>
      <c r="K275" s="70">
        <v>1</v>
      </c>
      <c r="L275" s="48">
        <v>1</v>
      </c>
      <c r="M275" s="48">
        <v>1</v>
      </c>
      <c r="N275" s="48">
        <v>1</v>
      </c>
      <c r="O275" s="70">
        <v>1</v>
      </c>
      <c r="P275" s="97" t="s">
        <v>178</v>
      </c>
      <c r="Q275" s="70">
        <f t="shared" si="200"/>
        <v>1</v>
      </c>
      <c r="R275" s="48">
        <f t="shared" si="201"/>
        <v>1</v>
      </c>
      <c r="S275" s="61">
        <f t="shared" si="151"/>
        <v>0</v>
      </c>
      <c r="T275" s="48">
        <v>1</v>
      </c>
      <c r="U275" s="61" t="s">
        <v>0</v>
      </c>
      <c r="V275" s="54" t="s">
        <v>707</v>
      </c>
      <c r="X275" s="62" t="s">
        <v>720</v>
      </c>
    </row>
    <row r="276" spans="1:24" x14ac:dyDescent="0.25">
      <c r="C276" s="61">
        <f t="shared" ref="C276:D276" si="203">C275</f>
        <v>2019</v>
      </c>
      <c r="D276" s="6">
        <f t="shared" si="203"/>
        <v>2020</v>
      </c>
      <c r="E276" t="s">
        <v>182</v>
      </c>
      <c r="F276" s="67" t="s">
        <v>154</v>
      </c>
      <c r="G276" s="66" t="s">
        <v>155</v>
      </c>
      <c r="H276" s="10">
        <v>8.6999999999999993</v>
      </c>
      <c r="I276" s="66" t="s">
        <v>188</v>
      </c>
      <c r="J276" s="66" t="s">
        <v>189</v>
      </c>
      <c r="K276" s="72">
        <f t="shared" ref="K276:K286" si="204">K237</f>
        <v>1</v>
      </c>
      <c r="L276" s="61">
        <f t="shared" ref="L276:P276" si="205">L237</f>
        <v>0</v>
      </c>
      <c r="M276" s="61">
        <f t="shared" si="205"/>
        <v>1</v>
      </c>
      <c r="N276" s="61">
        <f t="shared" si="205"/>
        <v>0</v>
      </c>
      <c r="O276" s="92">
        <f t="shared" si="205"/>
        <v>1</v>
      </c>
      <c r="P276" s="75" t="str">
        <f t="shared" si="205"/>
        <v xml:space="preserve">SplitHeatPump    </v>
      </c>
      <c r="Q276" s="72">
        <f t="shared" si="150"/>
        <v>0</v>
      </c>
      <c r="R276" s="61">
        <f t="shared" si="151"/>
        <v>0</v>
      </c>
      <c r="S276" s="61">
        <f t="shared" si="151"/>
        <v>1</v>
      </c>
      <c r="T276" s="48">
        <v>0</v>
      </c>
      <c r="U276" s="61" t="s">
        <v>0</v>
      </c>
      <c r="V276" s="62" t="str">
        <f t="shared" ref="V276:V286" si="206">V237</f>
        <v xml:space="preserve">RoomHeatPump - Room (non-central) heat pump system                  </v>
      </c>
    </row>
    <row r="277" spans="1:24" x14ac:dyDescent="0.25">
      <c r="C277" s="61">
        <f t="shared" ref="C277:D286" si="207">C276</f>
        <v>2019</v>
      </c>
      <c r="D277" s="6">
        <f t="shared" si="207"/>
        <v>2020</v>
      </c>
      <c r="E277" t="s">
        <v>367</v>
      </c>
      <c r="F277" s="63">
        <v>14</v>
      </c>
      <c r="G277" s="10">
        <v>11.7</v>
      </c>
      <c r="H277" s="66" t="s">
        <v>728</v>
      </c>
      <c r="I277" s="66" t="s">
        <v>188</v>
      </c>
      <c r="J277" s="66" t="s">
        <v>189</v>
      </c>
      <c r="K277" s="72">
        <f t="shared" si="204"/>
        <v>1</v>
      </c>
      <c r="L277" s="61">
        <f t="shared" ref="L277:P277" si="208">L238</f>
        <v>-1</v>
      </c>
      <c r="M277" s="61">
        <f t="shared" si="208"/>
        <v>1</v>
      </c>
      <c r="N277" s="61">
        <f t="shared" si="208"/>
        <v>1</v>
      </c>
      <c r="O277" s="92">
        <f t="shared" si="208"/>
        <v>1</v>
      </c>
      <c r="P277" s="75" t="str">
        <f t="shared" si="208"/>
        <v xml:space="preserve">SplitHeatPump    </v>
      </c>
      <c r="Q277" s="72">
        <f t="shared" si="150"/>
        <v>1</v>
      </c>
      <c r="R277" s="61">
        <f t="shared" si="151"/>
        <v>1</v>
      </c>
      <c r="S277" s="61">
        <f t="shared" si="151"/>
        <v>0</v>
      </c>
      <c r="T277" s="48">
        <v>1</v>
      </c>
      <c r="U277" s="61" t="s">
        <v>0</v>
      </c>
      <c r="V277" s="62" t="str">
        <f t="shared" si="206"/>
        <v>AirToWaterHeatPump - Air to water heat pump (able to heat DHW)</v>
      </c>
    </row>
    <row r="278" spans="1:24" x14ac:dyDescent="0.25">
      <c r="C278" s="61">
        <f t="shared" si="207"/>
        <v>2019</v>
      </c>
      <c r="D278" s="6">
        <f t="shared" si="207"/>
        <v>2020</v>
      </c>
      <c r="E278" t="s">
        <v>366</v>
      </c>
      <c r="F278" s="63">
        <v>14</v>
      </c>
      <c r="G278" s="10">
        <v>11.7</v>
      </c>
      <c r="H278" s="66" t="s">
        <v>728</v>
      </c>
      <c r="I278" s="66" t="s">
        <v>188</v>
      </c>
      <c r="J278" s="66" t="s">
        <v>189</v>
      </c>
      <c r="K278" s="72">
        <f t="shared" si="204"/>
        <v>1</v>
      </c>
      <c r="L278" s="61">
        <f t="shared" ref="L278:P280" si="209">L239</f>
        <v>-1</v>
      </c>
      <c r="M278" s="61">
        <f t="shared" si="209"/>
        <v>1</v>
      </c>
      <c r="N278" s="61">
        <f t="shared" si="209"/>
        <v>1</v>
      </c>
      <c r="O278" s="92">
        <f t="shared" si="209"/>
        <v>1</v>
      </c>
      <c r="P278" s="75" t="str">
        <f t="shared" si="209"/>
        <v xml:space="preserve">SplitHeatPump    </v>
      </c>
      <c r="Q278" s="72">
        <f t="shared" si="150"/>
        <v>1</v>
      </c>
      <c r="R278" s="61">
        <f t="shared" si="151"/>
        <v>1</v>
      </c>
      <c r="S278" s="61">
        <f t="shared" si="151"/>
        <v>0</v>
      </c>
      <c r="T278" s="48">
        <v>1</v>
      </c>
      <c r="U278" s="61" t="s">
        <v>0</v>
      </c>
      <c r="V278" s="62" t="str">
        <f t="shared" si="206"/>
        <v>GroundSourceHeatPump - Ground source heat pump (able to heat DHW)</v>
      </c>
    </row>
    <row r="279" spans="1:24" x14ac:dyDescent="0.25">
      <c r="C279" s="61">
        <f t="shared" si="207"/>
        <v>2019</v>
      </c>
      <c r="D279" s="6">
        <f t="shared" si="207"/>
        <v>2020</v>
      </c>
      <c r="E279" t="s">
        <v>553</v>
      </c>
      <c r="F279" s="51">
        <v>14</v>
      </c>
      <c r="G279" s="11">
        <v>11.7</v>
      </c>
      <c r="H279" s="66" t="s">
        <v>728</v>
      </c>
      <c r="I279" s="66" t="s">
        <v>188</v>
      </c>
      <c r="J279" s="66" t="s">
        <v>189</v>
      </c>
      <c r="K279" s="72">
        <f t="shared" si="204"/>
        <v>1</v>
      </c>
      <c r="L279" s="61">
        <f t="shared" si="209"/>
        <v>-1</v>
      </c>
      <c r="M279" s="61">
        <f t="shared" si="209"/>
        <v>1</v>
      </c>
      <c r="N279" s="61">
        <f t="shared" si="209"/>
        <v>0</v>
      </c>
      <c r="O279" s="92">
        <f t="shared" si="209"/>
        <v>0</v>
      </c>
      <c r="P279" s="75" t="str">
        <f t="shared" si="209"/>
        <v xml:space="preserve">SplitHeatPump    </v>
      </c>
      <c r="Q279" s="72">
        <f t="shared" ref="Q279" si="210">IF(AND(ISNUMBER(F279), F279&gt;0), 1, 0)</f>
        <v>1</v>
      </c>
      <c r="R279" s="61">
        <f t="shared" ref="R279" si="211">IF(AND(ISNUMBER(G279), G279&gt;0), 1, 0)</f>
        <v>1</v>
      </c>
      <c r="S279" s="61">
        <f t="shared" si="151"/>
        <v>0</v>
      </c>
      <c r="T279" s="48">
        <v>1</v>
      </c>
      <c r="U279" s="61" t="s">
        <v>0</v>
      </c>
      <c r="V279" s="62" t="str">
        <f t="shared" si="206"/>
        <v>VCHP - Variable Capacity Heat Pump</v>
      </c>
    </row>
    <row r="280" spans="1:24" x14ac:dyDescent="0.25">
      <c r="C280" s="61">
        <f t="shared" ref="C280:D280" si="212">C279</f>
        <v>2019</v>
      </c>
      <c r="D280" s="6">
        <f t="shared" si="212"/>
        <v>2020</v>
      </c>
      <c r="E280" t="s">
        <v>745</v>
      </c>
      <c r="F280" s="51">
        <v>14</v>
      </c>
      <c r="G280" s="11">
        <v>11.7</v>
      </c>
      <c r="H280" s="66" t="s">
        <v>728</v>
      </c>
      <c r="I280" s="66" t="s">
        <v>188</v>
      </c>
      <c r="J280" s="66" t="s">
        <v>189</v>
      </c>
      <c r="K280" s="72">
        <f t="shared" si="204"/>
        <v>1</v>
      </c>
      <c r="L280" s="61">
        <f t="shared" si="209"/>
        <v>-1</v>
      </c>
      <c r="M280" s="61">
        <f t="shared" si="209"/>
        <v>1</v>
      </c>
      <c r="N280" s="61">
        <f t="shared" si="209"/>
        <v>0</v>
      </c>
      <c r="O280" s="92">
        <f t="shared" si="209"/>
        <v>0</v>
      </c>
      <c r="P280" s="75" t="str">
        <f t="shared" si="209"/>
        <v xml:space="preserve">SplitHeatPump    </v>
      </c>
      <c r="Q280" s="72">
        <f t="shared" ref="Q280" si="213">IF(AND(ISNUMBER(F280), F280&gt;0), 1, 0)</f>
        <v>1</v>
      </c>
      <c r="R280" s="61">
        <f t="shared" ref="R280" si="214">IF(AND(ISNUMBER(G280), G280&gt;0), 1, 0)</f>
        <v>1</v>
      </c>
      <c r="S280" s="61">
        <f t="shared" ref="S280" si="215">IF(AND(ISNUMBER(H280), H280&gt;0), 1, 0)</f>
        <v>0</v>
      </c>
      <c r="T280" s="48">
        <v>1</v>
      </c>
      <c r="U280" s="61" t="s">
        <v>0</v>
      </c>
      <c r="V280" s="62" t="str">
        <f t="shared" si="206"/>
        <v>VCHP2 - Variable Capacity Heat Pump</v>
      </c>
    </row>
    <row r="281" spans="1:24" x14ac:dyDescent="0.25">
      <c r="C281" s="61">
        <f t="shared" ref="C281:D281" si="216">C280</f>
        <v>2019</v>
      </c>
      <c r="D281" s="6">
        <f t="shared" si="216"/>
        <v>2020</v>
      </c>
      <c r="E281" t="s">
        <v>183</v>
      </c>
      <c r="F281" s="52">
        <v>0</v>
      </c>
      <c r="G281" s="66" t="s">
        <v>155</v>
      </c>
      <c r="H281" s="66" t="s">
        <v>728</v>
      </c>
      <c r="I281" s="66" t="s">
        <v>188</v>
      </c>
      <c r="J281" s="66" t="s">
        <v>189</v>
      </c>
      <c r="K281" s="72">
        <f t="shared" si="204"/>
        <v>0</v>
      </c>
      <c r="L281" s="61">
        <f t="shared" ref="L281:P281" si="217">L242</f>
        <v>1</v>
      </c>
      <c r="M281" s="61">
        <f t="shared" si="217"/>
        <v>0</v>
      </c>
      <c r="N281" s="61">
        <f t="shared" si="217"/>
        <v>0</v>
      </c>
      <c r="O281" s="92">
        <f t="shared" si="217"/>
        <v>0</v>
      </c>
      <c r="P281" s="75" t="str">
        <f t="shared" si="217"/>
        <v xml:space="preserve">SplitAirCond     </v>
      </c>
      <c r="Q281" s="72">
        <f t="shared" si="150"/>
        <v>0</v>
      </c>
      <c r="R281" s="61">
        <f t="shared" si="151"/>
        <v>0</v>
      </c>
      <c r="S281" s="61">
        <f t="shared" si="151"/>
        <v>0</v>
      </c>
      <c r="T281" s="48">
        <v>1</v>
      </c>
      <c r="U281" s="61" t="s">
        <v>0</v>
      </c>
      <c r="V281" s="62" t="str">
        <f t="shared" si="206"/>
        <v xml:space="preserve">EvapDirect - Direct evaporative cooling system                      </v>
      </c>
    </row>
    <row r="282" spans="1:24" x14ac:dyDescent="0.25">
      <c r="C282" s="61">
        <f t="shared" ref="C282:D282" si="218">C281</f>
        <v>2019</v>
      </c>
      <c r="D282" s="6">
        <f t="shared" si="218"/>
        <v>2020</v>
      </c>
      <c r="E282" t="s">
        <v>184</v>
      </c>
      <c r="F282" s="67" t="s">
        <v>154</v>
      </c>
      <c r="G282" s="48">
        <v>13</v>
      </c>
      <c r="H282" s="66" t="s">
        <v>728</v>
      </c>
      <c r="I282" s="66" t="s">
        <v>188</v>
      </c>
      <c r="J282" s="66" t="s">
        <v>189</v>
      </c>
      <c r="K282" s="72">
        <f t="shared" si="204"/>
        <v>0</v>
      </c>
      <c r="L282" s="61">
        <f t="shared" ref="L282:P282" si="219">L243</f>
        <v>1</v>
      </c>
      <c r="M282" s="61">
        <f t="shared" si="219"/>
        <v>0</v>
      </c>
      <c r="N282" s="61">
        <f t="shared" si="219"/>
        <v>0</v>
      </c>
      <c r="O282" s="92">
        <f t="shared" si="219"/>
        <v>0</v>
      </c>
      <c r="P282" s="75" t="str">
        <f t="shared" si="219"/>
        <v xml:space="preserve">SplitAirCond     </v>
      </c>
      <c r="Q282" s="72">
        <f t="shared" si="150"/>
        <v>0</v>
      </c>
      <c r="R282" s="61">
        <f t="shared" si="151"/>
        <v>1</v>
      </c>
      <c r="S282" s="61">
        <f t="shared" si="151"/>
        <v>0</v>
      </c>
      <c r="T282" s="48">
        <v>1</v>
      </c>
      <c r="U282" s="61" t="s">
        <v>0</v>
      </c>
      <c r="V282" s="62" t="str">
        <f t="shared" si="206"/>
        <v xml:space="preserve">EvapIndirDirect - Indirect-direct evaporative cooling system        </v>
      </c>
    </row>
    <row r="283" spans="1:24" x14ac:dyDescent="0.25">
      <c r="C283" s="61">
        <f t="shared" si="207"/>
        <v>2019</v>
      </c>
      <c r="D283" s="6">
        <f t="shared" si="207"/>
        <v>2020</v>
      </c>
      <c r="E283" t="s">
        <v>185</v>
      </c>
      <c r="F283" s="67" t="s">
        <v>154</v>
      </c>
      <c r="G283" s="48">
        <v>13</v>
      </c>
      <c r="H283" s="66" t="s">
        <v>728</v>
      </c>
      <c r="I283" s="66" t="s">
        <v>188</v>
      </c>
      <c r="J283" s="66" t="s">
        <v>189</v>
      </c>
      <c r="K283" s="72">
        <f t="shared" si="204"/>
        <v>0</v>
      </c>
      <c r="L283" s="61">
        <f t="shared" ref="L283:P283" si="220">L244</f>
        <v>1</v>
      </c>
      <c r="M283" s="61">
        <f t="shared" si="220"/>
        <v>0</v>
      </c>
      <c r="N283" s="61">
        <f t="shared" si="220"/>
        <v>0</v>
      </c>
      <c r="O283" s="92">
        <f t="shared" si="220"/>
        <v>0</v>
      </c>
      <c r="P283" s="75" t="str">
        <f t="shared" si="220"/>
        <v xml:space="preserve">SplitAirCond     </v>
      </c>
      <c r="Q283" s="72">
        <f t="shared" si="150"/>
        <v>0</v>
      </c>
      <c r="R283" s="61">
        <f t="shared" si="151"/>
        <v>1</v>
      </c>
      <c r="S283" s="61">
        <f t="shared" si="151"/>
        <v>0</v>
      </c>
      <c r="T283" s="48">
        <v>1</v>
      </c>
      <c r="U283" s="61" t="s">
        <v>0</v>
      </c>
      <c r="V283" s="62" t="str">
        <f t="shared" si="206"/>
        <v xml:space="preserve">EvapIndirect - Indirect evaporative cooling system                  </v>
      </c>
    </row>
    <row r="284" spans="1:24" x14ac:dyDescent="0.25">
      <c r="C284" s="61">
        <f t="shared" si="207"/>
        <v>2019</v>
      </c>
      <c r="D284" s="6">
        <f t="shared" si="207"/>
        <v>2020</v>
      </c>
      <c r="E284" t="s">
        <v>379</v>
      </c>
      <c r="F284" s="51">
        <v>16</v>
      </c>
      <c r="G284" s="11">
        <v>14</v>
      </c>
      <c r="H284" s="66" t="s">
        <v>728</v>
      </c>
      <c r="I284" s="66" t="s">
        <v>188</v>
      </c>
      <c r="J284" s="66" t="s">
        <v>189</v>
      </c>
      <c r="K284" s="72">
        <f t="shared" si="204"/>
        <v>1</v>
      </c>
      <c r="L284" s="61">
        <f t="shared" ref="L284:P284" si="221">L245</f>
        <v>1</v>
      </c>
      <c r="M284" s="61">
        <f t="shared" si="221"/>
        <v>0</v>
      </c>
      <c r="N284" s="61">
        <f t="shared" si="221"/>
        <v>1</v>
      </c>
      <c r="O284" s="92">
        <f t="shared" si="221"/>
        <v>0</v>
      </c>
      <c r="P284" s="75" t="str">
        <f t="shared" si="221"/>
        <v xml:space="preserve">SplitAirCond     </v>
      </c>
      <c r="Q284" s="72">
        <f t="shared" si="150"/>
        <v>1</v>
      </c>
      <c r="R284" s="61">
        <f t="shared" si="151"/>
        <v>1</v>
      </c>
      <c r="S284" s="61">
        <f t="shared" si="151"/>
        <v>0</v>
      </c>
      <c r="T284" s="48">
        <v>1</v>
      </c>
      <c r="U284" s="61" t="s">
        <v>0</v>
      </c>
      <c r="V284" s="62" t="str">
        <f t="shared" si="206"/>
        <v>EvapCondenser - Evaporatively-cooled condenser for split AC systems</v>
      </c>
      <c r="X284" s="125"/>
    </row>
    <row r="285" spans="1:24" x14ac:dyDescent="0.25">
      <c r="A285" t="s">
        <v>0</v>
      </c>
      <c r="C285" s="61">
        <f t="shared" si="207"/>
        <v>2019</v>
      </c>
      <c r="D285" s="6">
        <f t="shared" si="207"/>
        <v>2020</v>
      </c>
      <c r="E285" s="24" t="s">
        <v>186</v>
      </c>
      <c r="F285" s="67" t="s">
        <v>154</v>
      </c>
      <c r="G285" s="11">
        <v>0</v>
      </c>
      <c r="H285" s="66" t="s">
        <v>728</v>
      </c>
      <c r="I285" s="66" t="s">
        <v>188</v>
      </c>
      <c r="J285" s="66" t="s">
        <v>189</v>
      </c>
      <c r="K285" s="72">
        <f t="shared" si="204"/>
        <v>0</v>
      </c>
      <c r="L285" s="61">
        <f t="shared" ref="L285:P285" si="222">L246</f>
        <v>1</v>
      </c>
      <c r="M285" s="61">
        <f t="shared" si="222"/>
        <v>0</v>
      </c>
      <c r="N285" s="61">
        <f t="shared" si="222"/>
        <v>1</v>
      </c>
      <c r="O285" s="92">
        <f t="shared" si="222"/>
        <v>0</v>
      </c>
      <c r="P285" s="75" t="str">
        <f t="shared" si="222"/>
        <v>N/A</v>
      </c>
      <c r="Q285" s="72">
        <f t="shared" si="150"/>
        <v>0</v>
      </c>
      <c r="R285" s="61">
        <f t="shared" si="151"/>
        <v>0</v>
      </c>
      <c r="S285" s="61">
        <f t="shared" si="151"/>
        <v>0</v>
      </c>
      <c r="T285" s="48">
        <v>1</v>
      </c>
      <c r="U285" s="61" t="s">
        <v>0</v>
      </c>
      <c r="V285" s="62" t="str">
        <f t="shared" si="206"/>
        <v xml:space="preserve">Evap/CC - Evaporatively-cooled condensers                           </v>
      </c>
    </row>
    <row r="286" spans="1:24" x14ac:dyDescent="0.25">
      <c r="A286" t="s">
        <v>0</v>
      </c>
      <c r="C286" s="61">
        <f t="shared" si="207"/>
        <v>2019</v>
      </c>
      <c r="D286" s="6">
        <f t="shared" si="207"/>
        <v>2020</v>
      </c>
      <c r="E286" s="24" t="s">
        <v>187</v>
      </c>
      <c r="F286" s="52">
        <v>0</v>
      </c>
      <c r="G286" s="11">
        <v>0</v>
      </c>
      <c r="H286" s="66" t="s">
        <v>728</v>
      </c>
      <c r="I286" s="66" t="s">
        <v>188</v>
      </c>
      <c r="J286" s="66" t="s">
        <v>189</v>
      </c>
      <c r="K286" s="72">
        <f t="shared" si="204"/>
        <v>0</v>
      </c>
      <c r="L286" s="61">
        <f t="shared" ref="L286:P286" si="223">L247</f>
        <v>1</v>
      </c>
      <c r="M286" s="61">
        <f t="shared" si="223"/>
        <v>0</v>
      </c>
      <c r="N286" s="61">
        <f t="shared" si="223"/>
        <v>1</v>
      </c>
      <c r="O286" s="92">
        <f t="shared" si="223"/>
        <v>0</v>
      </c>
      <c r="P286" s="75" t="str">
        <f t="shared" si="223"/>
        <v>N/A</v>
      </c>
      <c r="Q286" s="72">
        <f t="shared" si="150"/>
        <v>0</v>
      </c>
      <c r="R286" s="61">
        <f t="shared" si="151"/>
        <v>0</v>
      </c>
      <c r="S286" s="61">
        <f t="shared" si="151"/>
        <v>0</v>
      </c>
      <c r="T286" s="48">
        <v>1</v>
      </c>
      <c r="U286" s="61" t="s">
        <v>0</v>
      </c>
      <c r="V286" s="62" t="str">
        <f t="shared" si="206"/>
        <v xml:space="preserve">IceSAC - Ice storage air conditioning system                        </v>
      </c>
    </row>
    <row r="287" spans="1:24" x14ac:dyDescent="0.25">
      <c r="A287" t="s">
        <v>644</v>
      </c>
      <c r="D287" s="126"/>
      <c r="E287" s="126"/>
      <c r="F287" s="126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</row>
    <row r="288" spans="1:24" x14ac:dyDescent="0.25">
      <c r="C288" s="1">
        <v>2022</v>
      </c>
      <c r="D288" s="60">
        <v>2023</v>
      </c>
      <c r="E288" t="s">
        <v>173</v>
      </c>
      <c r="F288" s="67" t="s">
        <v>154</v>
      </c>
      <c r="G288" s="66" t="s">
        <v>155</v>
      </c>
      <c r="H288" s="66" t="s">
        <v>728</v>
      </c>
      <c r="I288" s="66" t="s">
        <v>188</v>
      </c>
      <c r="J288" s="66" t="s">
        <v>189</v>
      </c>
      <c r="K288" s="72">
        <f t="shared" ref="K288:P297" si="224">K249</f>
        <v>1</v>
      </c>
      <c r="L288" s="61">
        <f t="shared" si="224"/>
        <v>-1</v>
      </c>
      <c r="M288" s="61">
        <f t="shared" si="224"/>
        <v>0</v>
      </c>
      <c r="N288" s="61">
        <f t="shared" si="224"/>
        <v>0</v>
      </c>
      <c r="O288" s="92">
        <f t="shared" si="224"/>
        <v>0</v>
      </c>
      <c r="P288" s="75" t="str">
        <f t="shared" si="224"/>
        <v xml:space="preserve">SplitAirCond     </v>
      </c>
      <c r="Q288" s="72">
        <f t="shared" ref="Q288:Q325" si="225">IF(AND(ISNUMBER(F288), F288&gt;0), 1, 0)</f>
        <v>0</v>
      </c>
      <c r="R288" s="61">
        <f t="shared" ref="R288:S325" si="226">IF(AND(ISNUMBER(G288), G288&gt;0), 1, 0)</f>
        <v>0</v>
      </c>
      <c r="S288" s="61">
        <f t="shared" si="226"/>
        <v>0</v>
      </c>
      <c r="T288" s="48">
        <v>0</v>
      </c>
      <c r="U288" s="61" t="s">
        <v>0</v>
      </c>
      <c r="V288" s="62" t="str">
        <f t="shared" ref="V288:V325" si="227">V249</f>
        <v xml:space="preserve">NoCooling - No cooling equipment                                    </v>
      </c>
    </row>
    <row r="289" spans="3:22" x14ac:dyDescent="0.25">
      <c r="C289" s="61">
        <f>C288</f>
        <v>2022</v>
      </c>
      <c r="D289" s="6">
        <f>D288</f>
        <v>2023</v>
      </c>
      <c r="E289" t="s">
        <v>174</v>
      </c>
      <c r="F289" s="63">
        <v>14</v>
      </c>
      <c r="G289" s="64">
        <v>11.7</v>
      </c>
      <c r="H289" s="66" t="s">
        <v>728</v>
      </c>
      <c r="I289" s="66" t="s">
        <v>188</v>
      </c>
      <c r="J289" s="66" t="s">
        <v>189</v>
      </c>
      <c r="K289" s="72">
        <f t="shared" si="224"/>
        <v>1</v>
      </c>
      <c r="L289" s="61">
        <f t="shared" si="224"/>
        <v>1</v>
      </c>
      <c r="M289" s="61">
        <f t="shared" si="224"/>
        <v>0</v>
      </c>
      <c r="N289" s="61">
        <f t="shared" si="224"/>
        <v>1</v>
      </c>
      <c r="O289" s="92">
        <f t="shared" si="224"/>
        <v>0</v>
      </c>
      <c r="P289" s="75" t="str">
        <f t="shared" si="224"/>
        <v xml:space="preserve">SplitAirCond     </v>
      </c>
      <c r="Q289" s="72">
        <f t="shared" si="225"/>
        <v>1</v>
      </c>
      <c r="R289" s="61">
        <f t="shared" si="226"/>
        <v>1</v>
      </c>
      <c r="S289" s="61">
        <f t="shared" si="226"/>
        <v>0</v>
      </c>
      <c r="T289" s="48">
        <v>1</v>
      </c>
      <c r="U289" s="61" t="s">
        <v>0</v>
      </c>
      <c r="V289" s="62" t="str">
        <f t="shared" si="227"/>
        <v xml:space="preserve">SplitAirCond - Split air conditioning system                        </v>
      </c>
    </row>
    <row r="290" spans="3:22" x14ac:dyDescent="0.25">
      <c r="C290" s="61">
        <f t="shared" ref="C290:D290" si="228">C289</f>
        <v>2022</v>
      </c>
      <c r="D290" s="6">
        <f t="shared" si="228"/>
        <v>2023</v>
      </c>
      <c r="E290" s="188" t="s">
        <v>713</v>
      </c>
      <c r="F290" s="67" t="s">
        <v>154</v>
      </c>
      <c r="G290" s="53">
        <v>9.5</v>
      </c>
      <c r="H290" s="66" t="s">
        <v>728</v>
      </c>
      <c r="I290" s="66" t="s">
        <v>188</v>
      </c>
      <c r="J290" s="66" t="s">
        <v>189</v>
      </c>
      <c r="K290" s="72">
        <f t="shared" si="224"/>
        <v>1</v>
      </c>
      <c r="L290" s="61">
        <f t="shared" si="224"/>
        <v>0</v>
      </c>
      <c r="M290" s="61">
        <f t="shared" si="224"/>
        <v>0</v>
      </c>
      <c r="N290" s="61">
        <f t="shared" si="224"/>
        <v>0</v>
      </c>
      <c r="O290" s="92">
        <f t="shared" si="224"/>
        <v>0</v>
      </c>
      <c r="P290" s="75" t="str">
        <f t="shared" si="224"/>
        <v xml:space="preserve">SplitAirCond     </v>
      </c>
      <c r="Q290" s="72">
        <f t="shared" ref="Q290:Q291" si="229">IF(AND(ISNUMBER(F290), F290&gt;0), 1, 0)</f>
        <v>0</v>
      </c>
      <c r="R290" s="61">
        <f t="shared" ref="R290:R291" si="230">IF(AND(ISNUMBER(G290), G290&gt;0), 1, 0)</f>
        <v>1</v>
      </c>
      <c r="S290" s="61">
        <f t="shared" si="226"/>
        <v>0</v>
      </c>
      <c r="T290" s="48">
        <v>1</v>
      </c>
      <c r="U290" s="61" t="s">
        <v>0</v>
      </c>
      <c r="V290" s="62" t="str">
        <f t="shared" si="227"/>
        <v>PkgTermAirCond - Packaged terminal air conditioner (PTAC)</v>
      </c>
    </row>
    <row r="291" spans="3:22" x14ac:dyDescent="0.25">
      <c r="C291" s="61">
        <f t="shared" ref="C291:D291" si="231">C290</f>
        <v>2022</v>
      </c>
      <c r="D291" s="6">
        <f t="shared" si="231"/>
        <v>2023</v>
      </c>
      <c r="E291" s="188" t="s">
        <v>714</v>
      </c>
      <c r="F291" s="67" t="s">
        <v>154</v>
      </c>
      <c r="G291" s="53">
        <v>11</v>
      </c>
      <c r="H291" s="66" t="s">
        <v>728</v>
      </c>
      <c r="I291" s="66" t="s">
        <v>188</v>
      </c>
      <c r="J291" s="66" t="s">
        <v>189</v>
      </c>
      <c r="K291" s="72">
        <f t="shared" si="224"/>
        <v>1</v>
      </c>
      <c r="L291" s="61">
        <f t="shared" si="224"/>
        <v>1</v>
      </c>
      <c r="M291" s="61">
        <f t="shared" si="224"/>
        <v>0</v>
      </c>
      <c r="N291" s="61">
        <f t="shared" si="224"/>
        <v>0</v>
      </c>
      <c r="O291" s="92">
        <f t="shared" si="224"/>
        <v>0</v>
      </c>
      <c r="P291" s="75" t="str">
        <f t="shared" si="224"/>
        <v xml:space="preserve">SplitAirCond     </v>
      </c>
      <c r="Q291" s="72">
        <f t="shared" si="229"/>
        <v>0</v>
      </c>
      <c r="R291" s="61">
        <f t="shared" si="230"/>
        <v>1</v>
      </c>
      <c r="S291" s="61">
        <f t="shared" si="226"/>
        <v>0</v>
      </c>
      <c r="T291" s="48">
        <v>1</v>
      </c>
      <c r="U291" s="61" t="s">
        <v>0</v>
      </c>
      <c r="V291" s="62" t="str">
        <f t="shared" si="227"/>
        <v>SglPkgVertAirCond - Single package vertical A/C system</v>
      </c>
    </row>
    <row r="292" spans="3:22" x14ac:dyDescent="0.25">
      <c r="C292" s="61">
        <f t="shared" ref="C292:D292" si="232">C291</f>
        <v>2022</v>
      </c>
      <c r="D292" s="6">
        <f t="shared" si="232"/>
        <v>2023</v>
      </c>
      <c r="E292" t="s">
        <v>175</v>
      </c>
      <c r="F292" s="63">
        <v>14</v>
      </c>
      <c r="G292" s="64">
        <v>11</v>
      </c>
      <c r="H292" s="66" t="s">
        <v>728</v>
      </c>
      <c r="I292" s="66" t="s">
        <v>188</v>
      </c>
      <c r="J292" s="66" t="s">
        <v>189</v>
      </c>
      <c r="K292" s="72">
        <f t="shared" si="224"/>
        <v>1</v>
      </c>
      <c r="L292" s="61">
        <f t="shared" si="224"/>
        <v>1</v>
      </c>
      <c r="M292" s="61">
        <f t="shared" si="224"/>
        <v>0</v>
      </c>
      <c r="N292" s="61">
        <f t="shared" si="224"/>
        <v>1</v>
      </c>
      <c r="O292" s="92">
        <f t="shared" si="224"/>
        <v>0</v>
      </c>
      <c r="P292" s="75" t="str">
        <f t="shared" si="224"/>
        <v xml:space="preserve">SplitAirCond     </v>
      </c>
      <c r="Q292" s="72">
        <f t="shared" si="225"/>
        <v>1</v>
      </c>
      <c r="R292" s="61">
        <f t="shared" si="226"/>
        <v>1</v>
      </c>
      <c r="S292" s="61">
        <f t="shared" si="226"/>
        <v>0</v>
      </c>
      <c r="T292" s="48">
        <v>1</v>
      </c>
      <c r="U292" s="61" t="s">
        <v>0</v>
      </c>
      <c r="V292" s="62" t="str">
        <f t="shared" si="227"/>
        <v xml:space="preserve">PkgAirCond - Central packaged A/C system (&lt; 65 kBtuh)               </v>
      </c>
    </row>
    <row r="293" spans="3:22" x14ac:dyDescent="0.25">
      <c r="C293" s="61">
        <f t="shared" ref="C293:D293" si="233">C292</f>
        <v>2022</v>
      </c>
      <c r="D293" s="6">
        <f t="shared" si="233"/>
        <v>2023</v>
      </c>
      <c r="E293" t="s">
        <v>176</v>
      </c>
      <c r="F293" s="51">
        <v>13</v>
      </c>
      <c r="G293" s="11">
        <v>0</v>
      </c>
      <c r="H293" s="66" t="s">
        <v>728</v>
      </c>
      <c r="I293" s="66" t="s">
        <v>188</v>
      </c>
      <c r="J293" s="66" t="s">
        <v>189</v>
      </c>
      <c r="K293" s="72">
        <f t="shared" si="224"/>
        <v>0</v>
      </c>
      <c r="L293" s="61">
        <f t="shared" si="224"/>
        <v>1</v>
      </c>
      <c r="M293" s="61">
        <f t="shared" si="224"/>
        <v>0</v>
      </c>
      <c r="N293" s="61">
        <f t="shared" si="224"/>
        <v>1</v>
      </c>
      <c r="O293" s="92">
        <f t="shared" si="224"/>
        <v>0</v>
      </c>
      <c r="P293" s="75" t="str">
        <f t="shared" si="224"/>
        <v xml:space="preserve">SplitAirCond     </v>
      </c>
      <c r="Q293" s="72">
        <f t="shared" si="225"/>
        <v>1</v>
      </c>
      <c r="R293" s="61">
        <f t="shared" si="226"/>
        <v>0</v>
      </c>
      <c r="S293" s="61">
        <f t="shared" si="226"/>
        <v>0</v>
      </c>
      <c r="T293" s="48">
        <v>1</v>
      </c>
      <c r="U293" s="61" t="s">
        <v>0</v>
      </c>
      <c r="V293" s="62" t="str">
        <f t="shared" si="227"/>
        <v xml:space="preserve">LrgPkgAirCond - Large packaged A/C system (&gt;= 65 kBtuh)             </v>
      </c>
    </row>
    <row r="294" spans="3:22" x14ac:dyDescent="0.25">
      <c r="C294" s="61">
        <f t="shared" ref="C294:D294" si="234">C293</f>
        <v>2022</v>
      </c>
      <c r="D294" s="6">
        <f t="shared" si="234"/>
        <v>2023</v>
      </c>
      <c r="E294" t="s">
        <v>519</v>
      </c>
      <c r="F294" s="51">
        <v>12</v>
      </c>
      <c r="G294" s="149">
        <v>10</v>
      </c>
      <c r="H294" s="66" t="s">
        <v>728</v>
      </c>
      <c r="I294" s="66" t="s">
        <v>188</v>
      </c>
      <c r="J294" s="66" t="s">
        <v>189</v>
      </c>
      <c r="K294" s="72">
        <f t="shared" si="224"/>
        <v>1</v>
      </c>
      <c r="L294" s="61">
        <f t="shared" si="224"/>
        <v>1</v>
      </c>
      <c r="M294" s="61">
        <f t="shared" si="224"/>
        <v>0</v>
      </c>
      <c r="N294" s="61">
        <f t="shared" si="224"/>
        <v>1</v>
      </c>
      <c r="O294" s="92">
        <f t="shared" si="224"/>
        <v>0</v>
      </c>
      <c r="P294" s="75" t="str">
        <f t="shared" si="224"/>
        <v xml:space="preserve">SplitAirCond     </v>
      </c>
      <c r="Q294" s="72">
        <f t="shared" si="225"/>
        <v>1</v>
      </c>
      <c r="R294" s="61">
        <f t="shared" si="226"/>
        <v>1</v>
      </c>
      <c r="S294" s="61">
        <f t="shared" si="226"/>
        <v>0</v>
      </c>
      <c r="T294" s="48">
        <v>1</v>
      </c>
      <c r="U294" s="61" t="s">
        <v>0</v>
      </c>
      <c r="V294" s="62" t="str">
        <f t="shared" si="227"/>
        <v xml:space="preserve">SDHVSplitAirCond - Small duct, high velocity, split A/C system                        </v>
      </c>
    </row>
    <row r="295" spans="3:22" x14ac:dyDescent="0.25">
      <c r="C295" s="61">
        <f t="shared" ref="C295:D295" si="235">C294</f>
        <v>2022</v>
      </c>
      <c r="D295" s="6">
        <f t="shared" si="235"/>
        <v>2023</v>
      </c>
      <c r="E295" t="s">
        <v>530</v>
      </c>
      <c r="F295" s="51">
        <v>14</v>
      </c>
      <c r="G295" s="11">
        <v>11.7</v>
      </c>
      <c r="H295" s="66" t="s">
        <v>728</v>
      </c>
      <c r="I295" s="66" t="s">
        <v>188</v>
      </c>
      <c r="J295" s="66" t="s">
        <v>189</v>
      </c>
      <c r="K295" s="72">
        <f t="shared" si="224"/>
        <v>1</v>
      </c>
      <c r="L295" s="61">
        <f t="shared" si="224"/>
        <v>0</v>
      </c>
      <c r="M295" s="61">
        <f t="shared" si="224"/>
        <v>0</v>
      </c>
      <c r="N295" s="61">
        <f t="shared" si="224"/>
        <v>1</v>
      </c>
      <c r="O295" s="92">
        <f t="shared" si="224"/>
        <v>1</v>
      </c>
      <c r="P295" s="75" t="str">
        <f t="shared" si="224"/>
        <v xml:space="preserve">SplitAirCond     </v>
      </c>
      <c r="Q295" s="72">
        <f t="shared" si="225"/>
        <v>1</v>
      </c>
      <c r="R295" s="61">
        <f t="shared" si="226"/>
        <v>1</v>
      </c>
      <c r="S295" s="61">
        <f t="shared" si="226"/>
        <v>0</v>
      </c>
      <c r="T295" s="48">
        <v>1</v>
      </c>
      <c r="U295" s="61" t="s">
        <v>0</v>
      </c>
      <c r="V295" s="62" t="str">
        <f t="shared" si="227"/>
        <v>DuctlessMiniSplitAirCond – Ductless mini-split A/C system</v>
      </c>
    </row>
    <row r="296" spans="3:22" x14ac:dyDescent="0.25">
      <c r="C296" s="61">
        <f t="shared" ref="C296:D296" si="236">C295</f>
        <v>2022</v>
      </c>
      <c r="D296" s="6">
        <f t="shared" si="236"/>
        <v>2023</v>
      </c>
      <c r="E296" t="s">
        <v>531</v>
      </c>
      <c r="F296" s="51">
        <v>14</v>
      </c>
      <c r="G296" s="11">
        <v>11.7</v>
      </c>
      <c r="H296" s="66" t="s">
        <v>728</v>
      </c>
      <c r="I296" s="66" t="s">
        <v>188</v>
      </c>
      <c r="J296" s="66" t="s">
        <v>189</v>
      </c>
      <c r="K296" s="72">
        <f t="shared" si="224"/>
        <v>1</v>
      </c>
      <c r="L296" s="61">
        <f t="shared" si="224"/>
        <v>0</v>
      </c>
      <c r="M296" s="61">
        <f t="shared" si="224"/>
        <v>0</v>
      </c>
      <c r="N296" s="61">
        <f t="shared" si="224"/>
        <v>1</v>
      </c>
      <c r="O296" s="92">
        <f t="shared" si="224"/>
        <v>1</v>
      </c>
      <c r="P296" s="75" t="str">
        <f t="shared" si="224"/>
        <v xml:space="preserve">SplitAirCond     </v>
      </c>
      <c r="Q296" s="72">
        <f t="shared" si="225"/>
        <v>1</v>
      </c>
      <c r="R296" s="61">
        <f t="shared" si="226"/>
        <v>1</v>
      </c>
      <c r="S296" s="61">
        <f t="shared" si="226"/>
        <v>0</v>
      </c>
      <c r="T296" s="48">
        <v>1</v>
      </c>
      <c r="U296" s="61" t="s">
        <v>0</v>
      </c>
      <c r="V296" s="62" t="str">
        <f t="shared" si="227"/>
        <v>DuctlessMultiSplitAirCond - Ductless multi-split A/C system</v>
      </c>
    </row>
    <row r="297" spans="3:22" x14ac:dyDescent="0.25">
      <c r="C297" s="61">
        <f t="shared" ref="C297:D297" si="237">C296</f>
        <v>2022</v>
      </c>
      <c r="D297" s="6">
        <f t="shared" si="237"/>
        <v>2023</v>
      </c>
      <c r="E297" t="s">
        <v>527</v>
      </c>
      <c r="F297" s="51">
        <v>13</v>
      </c>
      <c r="G297" s="11">
        <v>11.3</v>
      </c>
      <c r="H297" s="66" t="s">
        <v>728</v>
      </c>
      <c r="I297" s="66" t="s">
        <v>188</v>
      </c>
      <c r="J297" s="66" t="s">
        <v>189</v>
      </c>
      <c r="K297" s="72">
        <f t="shared" si="224"/>
        <v>1</v>
      </c>
      <c r="L297" s="61">
        <f t="shared" si="224"/>
        <v>0</v>
      </c>
      <c r="M297" s="61">
        <f t="shared" si="224"/>
        <v>0</v>
      </c>
      <c r="N297" s="61">
        <f t="shared" si="224"/>
        <v>1</v>
      </c>
      <c r="O297" s="92">
        <f t="shared" si="224"/>
        <v>1</v>
      </c>
      <c r="P297" s="75" t="str">
        <f t="shared" si="224"/>
        <v xml:space="preserve">SplitAirCond     </v>
      </c>
      <c r="Q297" s="72">
        <f t="shared" si="225"/>
        <v>1</v>
      </c>
      <c r="R297" s="61">
        <f t="shared" si="226"/>
        <v>1</v>
      </c>
      <c r="S297" s="61">
        <f t="shared" si="226"/>
        <v>0</v>
      </c>
      <c r="T297" s="48">
        <v>1</v>
      </c>
      <c r="U297" s="61" t="s">
        <v>0</v>
      </c>
      <c r="V297" s="62" t="str">
        <f t="shared" si="227"/>
        <v>DuctlessVRFAirCond - Ductless variable refrigerant flow (VRF) A/C system</v>
      </c>
    </row>
    <row r="298" spans="3:22" x14ac:dyDescent="0.25">
      <c r="C298" s="61">
        <f t="shared" ref="C298:D298" si="238">C297</f>
        <v>2022</v>
      </c>
      <c r="D298" s="6">
        <f t="shared" si="238"/>
        <v>2023</v>
      </c>
      <c r="E298" s="188" t="s">
        <v>715</v>
      </c>
      <c r="F298" s="198">
        <v>14</v>
      </c>
      <c r="G298" s="199">
        <v>11.7</v>
      </c>
      <c r="H298" s="66" t="s">
        <v>728</v>
      </c>
      <c r="I298" s="66" t="s">
        <v>188</v>
      </c>
      <c r="J298" s="66" t="s">
        <v>189</v>
      </c>
      <c r="K298" s="72">
        <f t="shared" ref="K298:P298" si="239">K259</f>
        <v>1</v>
      </c>
      <c r="L298" s="61">
        <f t="shared" si="239"/>
        <v>1</v>
      </c>
      <c r="M298" s="61">
        <f t="shared" si="239"/>
        <v>0</v>
      </c>
      <c r="N298" s="61">
        <f t="shared" si="239"/>
        <v>1</v>
      </c>
      <c r="O298" s="92">
        <f t="shared" si="239"/>
        <v>1</v>
      </c>
      <c r="P298" s="75" t="str">
        <f t="shared" si="239"/>
        <v xml:space="preserve">SplitAirCond     </v>
      </c>
      <c r="Q298" s="72">
        <f t="shared" ref="Q298:Q300" si="240">IF(AND(ISNUMBER(F298), F298&gt;0), 1, 0)</f>
        <v>1</v>
      </c>
      <c r="R298" s="61">
        <f t="shared" ref="R298:R300" si="241">IF(AND(ISNUMBER(G298), G298&gt;0), 1, 0)</f>
        <v>1</v>
      </c>
      <c r="S298" s="61">
        <f t="shared" si="226"/>
        <v>0</v>
      </c>
      <c r="T298" s="48">
        <v>1</v>
      </c>
      <c r="U298" s="61" t="s">
        <v>0</v>
      </c>
      <c r="V298" s="62" t="str">
        <f t="shared" si="227"/>
        <v>DuctedMiniSplitAirCond - Ducted mini-split A/C system</v>
      </c>
    </row>
    <row r="299" spans="3:22" x14ac:dyDescent="0.25">
      <c r="C299" s="61">
        <f t="shared" ref="C299:D299" si="242">C298</f>
        <v>2022</v>
      </c>
      <c r="D299" s="6">
        <f t="shared" si="242"/>
        <v>2023</v>
      </c>
      <c r="E299" s="188" t="s">
        <v>716</v>
      </c>
      <c r="F299" s="198">
        <v>14</v>
      </c>
      <c r="G299" s="199">
        <v>11.7</v>
      </c>
      <c r="H299" s="66" t="s">
        <v>728</v>
      </c>
      <c r="I299" s="66" t="s">
        <v>188</v>
      </c>
      <c r="J299" s="66" t="s">
        <v>189</v>
      </c>
      <c r="K299" s="72">
        <f t="shared" ref="K299:P299" si="243">K260</f>
        <v>1</v>
      </c>
      <c r="L299" s="61">
        <f t="shared" si="243"/>
        <v>1</v>
      </c>
      <c r="M299" s="61">
        <f t="shared" si="243"/>
        <v>0</v>
      </c>
      <c r="N299" s="61">
        <f t="shared" si="243"/>
        <v>1</v>
      </c>
      <c r="O299" s="92">
        <f t="shared" si="243"/>
        <v>1</v>
      </c>
      <c r="P299" s="75" t="str">
        <f t="shared" si="243"/>
        <v xml:space="preserve">SplitAirCond     </v>
      </c>
      <c r="Q299" s="72">
        <f t="shared" si="240"/>
        <v>1</v>
      </c>
      <c r="R299" s="61">
        <f t="shared" si="241"/>
        <v>1</v>
      </c>
      <c r="S299" s="61">
        <f t="shared" si="226"/>
        <v>0</v>
      </c>
      <c r="T299" s="48">
        <v>1</v>
      </c>
      <c r="U299" s="61" t="s">
        <v>0</v>
      </c>
      <c r="V299" s="62" t="str">
        <f t="shared" si="227"/>
        <v>DuctedMultiSplitAirCond - Ducted multi-split A/C system</v>
      </c>
    </row>
    <row r="300" spans="3:22" x14ac:dyDescent="0.25">
      <c r="C300" s="61">
        <f t="shared" ref="C300:D300" si="244">C299</f>
        <v>2022</v>
      </c>
      <c r="D300" s="6">
        <f t="shared" si="244"/>
        <v>2023</v>
      </c>
      <c r="E300" s="188" t="s">
        <v>717</v>
      </c>
      <c r="F300" s="198">
        <v>14</v>
      </c>
      <c r="G300" s="199">
        <v>11.7</v>
      </c>
      <c r="H300" s="66" t="s">
        <v>728</v>
      </c>
      <c r="I300" s="66" t="s">
        <v>188</v>
      </c>
      <c r="J300" s="66" t="s">
        <v>189</v>
      </c>
      <c r="K300" s="72">
        <f t="shared" ref="K300:P300" si="245">K261</f>
        <v>1</v>
      </c>
      <c r="L300" s="61">
        <f t="shared" si="245"/>
        <v>1</v>
      </c>
      <c r="M300" s="61">
        <f t="shared" si="245"/>
        <v>0</v>
      </c>
      <c r="N300" s="61">
        <f t="shared" si="245"/>
        <v>1</v>
      </c>
      <c r="O300" s="92">
        <f t="shared" si="245"/>
        <v>1</v>
      </c>
      <c r="P300" s="75" t="str">
        <f t="shared" si="245"/>
        <v xml:space="preserve">SplitAirCond     </v>
      </c>
      <c r="Q300" s="72">
        <f t="shared" si="240"/>
        <v>1</v>
      </c>
      <c r="R300" s="61">
        <f t="shared" si="241"/>
        <v>1</v>
      </c>
      <c r="S300" s="61">
        <f t="shared" si="226"/>
        <v>0</v>
      </c>
      <c r="T300" s="48">
        <v>1</v>
      </c>
      <c r="U300" s="61" t="s">
        <v>0</v>
      </c>
      <c r="V300" s="62" t="str">
        <f t="shared" si="227"/>
        <v>Ducted+DuctlessMultiSplitAirCond - Ducted+ductless multi-split A/C system</v>
      </c>
    </row>
    <row r="301" spans="3:22" x14ac:dyDescent="0.25">
      <c r="C301" s="61">
        <f t="shared" ref="C301:D301" si="246">C300</f>
        <v>2022</v>
      </c>
      <c r="D301" s="6">
        <f t="shared" si="246"/>
        <v>2023</v>
      </c>
      <c r="E301" t="s">
        <v>177</v>
      </c>
      <c r="F301" s="67" t="s">
        <v>154</v>
      </c>
      <c r="G301" s="66" t="s">
        <v>155</v>
      </c>
      <c r="H301" s="10">
        <v>9</v>
      </c>
      <c r="I301" s="66" t="s">
        <v>188</v>
      </c>
      <c r="J301" s="66" t="s">
        <v>189</v>
      </c>
      <c r="K301" s="72">
        <f t="shared" ref="K301:P302" si="247">K262</f>
        <v>1</v>
      </c>
      <c r="L301" s="61">
        <f t="shared" si="247"/>
        <v>0</v>
      </c>
      <c r="M301" s="61">
        <f t="shared" si="247"/>
        <v>0</v>
      </c>
      <c r="N301" s="61">
        <f t="shared" si="247"/>
        <v>0</v>
      </c>
      <c r="O301" s="92">
        <f t="shared" si="247"/>
        <v>1</v>
      </c>
      <c r="P301" s="75" t="str">
        <f t="shared" si="247"/>
        <v xml:space="preserve">SplitAirCond     </v>
      </c>
      <c r="Q301" s="72">
        <f t="shared" si="225"/>
        <v>0</v>
      </c>
      <c r="R301" s="61">
        <f t="shared" si="226"/>
        <v>0</v>
      </c>
      <c r="S301" s="61">
        <f t="shared" si="226"/>
        <v>1</v>
      </c>
      <c r="T301" s="48">
        <v>0</v>
      </c>
      <c r="U301" s="61" t="s">
        <v>0</v>
      </c>
      <c r="V301" s="62" t="str">
        <f t="shared" si="227"/>
        <v xml:space="preserve">RoomAirCond - Non-central room A/C system                           </v>
      </c>
    </row>
    <row r="302" spans="3:22" x14ac:dyDescent="0.25">
      <c r="C302" s="61">
        <f t="shared" ref="C302:D302" si="248">C301</f>
        <v>2022</v>
      </c>
      <c r="D302" s="6">
        <f t="shared" si="248"/>
        <v>2023</v>
      </c>
      <c r="E302" t="s">
        <v>178</v>
      </c>
      <c r="F302" s="63">
        <v>14</v>
      </c>
      <c r="G302" s="10">
        <v>11.7</v>
      </c>
      <c r="H302" s="66" t="s">
        <v>728</v>
      </c>
      <c r="I302" s="66" t="s">
        <v>188</v>
      </c>
      <c r="J302" s="66" t="s">
        <v>189</v>
      </c>
      <c r="K302" s="72">
        <f t="shared" si="247"/>
        <v>1</v>
      </c>
      <c r="L302" s="61">
        <f t="shared" si="247"/>
        <v>1</v>
      </c>
      <c r="M302" s="61">
        <f t="shared" si="247"/>
        <v>1</v>
      </c>
      <c r="N302" s="61">
        <f t="shared" si="247"/>
        <v>1</v>
      </c>
      <c r="O302" s="92">
        <f t="shared" si="247"/>
        <v>0</v>
      </c>
      <c r="P302" s="75" t="str">
        <f t="shared" si="247"/>
        <v xml:space="preserve">SplitHeatPump    </v>
      </c>
      <c r="Q302" s="72">
        <f t="shared" si="225"/>
        <v>1</v>
      </c>
      <c r="R302" s="61">
        <f t="shared" si="226"/>
        <v>1</v>
      </c>
      <c r="S302" s="61">
        <f t="shared" si="226"/>
        <v>0</v>
      </c>
      <c r="T302" s="48">
        <v>1</v>
      </c>
      <c r="U302" s="61" t="s">
        <v>0</v>
      </c>
      <c r="V302" s="62" t="str">
        <f t="shared" si="227"/>
        <v xml:space="preserve">SplitHeatPump - Split heat pump system                              </v>
      </c>
    </row>
    <row r="303" spans="3:22" x14ac:dyDescent="0.25">
      <c r="C303" s="61">
        <f t="shared" ref="C303:D303" si="249">C302</f>
        <v>2022</v>
      </c>
      <c r="D303" s="6">
        <f t="shared" si="249"/>
        <v>2023</v>
      </c>
      <c r="E303" s="188" t="s">
        <v>698</v>
      </c>
      <c r="F303" s="67" t="s">
        <v>154</v>
      </c>
      <c r="G303" s="53">
        <v>9.5</v>
      </c>
      <c r="H303" s="66" t="s">
        <v>728</v>
      </c>
      <c r="I303" s="66" t="s">
        <v>188</v>
      </c>
      <c r="J303" s="66" t="s">
        <v>189</v>
      </c>
      <c r="K303" s="72">
        <f t="shared" ref="K303:P303" si="250">K264</f>
        <v>1</v>
      </c>
      <c r="L303" s="61">
        <f t="shared" si="250"/>
        <v>0</v>
      </c>
      <c r="M303" s="61">
        <f t="shared" si="250"/>
        <v>1</v>
      </c>
      <c r="N303" s="61">
        <f t="shared" si="250"/>
        <v>0</v>
      </c>
      <c r="O303" s="92">
        <f t="shared" si="250"/>
        <v>0</v>
      </c>
      <c r="P303" s="75" t="str">
        <f t="shared" si="250"/>
        <v xml:space="preserve">SplitHeatPump    </v>
      </c>
      <c r="Q303" s="72">
        <f t="shared" ref="Q303:Q304" si="251">IF(AND(ISNUMBER(F303), F303&gt;0), 1, 0)</f>
        <v>0</v>
      </c>
      <c r="R303" s="61">
        <f t="shared" ref="R303:R304" si="252">IF(AND(ISNUMBER(G303), G303&gt;0), 1, 0)</f>
        <v>1</v>
      </c>
      <c r="S303" s="61">
        <f t="shared" si="226"/>
        <v>0</v>
      </c>
      <c r="T303" s="48">
        <v>1</v>
      </c>
      <c r="U303" s="61" t="s">
        <v>0</v>
      </c>
      <c r="V303" s="62" t="str">
        <f t="shared" si="227"/>
        <v>PkgTermHeatPump - Packaged terminal heat pump (PTHP)</v>
      </c>
    </row>
    <row r="304" spans="3:22" x14ac:dyDescent="0.25">
      <c r="C304" s="61">
        <f t="shared" ref="C304:D304" si="253">C303</f>
        <v>2022</v>
      </c>
      <c r="D304" s="6">
        <f t="shared" si="253"/>
        <v>2023</v>
      </c>
      <c r="E304" s="188" t="s">
        <v>699</v>
      </c>
      <c r="F304" s="67" t="s">
        <v>154</v>
      </c>
      <c r="G304" s="53">
        <v>11</v>
      </c>
      <c r="H304" s="66" t="s">
        <v>728</v>
      </c>
      <c r="I304" s="66" t="s">
        <v>188</v>
      </c>
      <c r="J304" s="66" t="s">
        <v>189</v>
      </c>
      <c r="K304" s="72">
        <f t="shared" ref="K304:P304" si="254">K265</f>
        <v>1</v>
      </c>
      <c r="L304" s="61">
        <f t="shared" si="254"/>
        <v>1</v>
      </c>
      <c r="M304" s="61">
        <f t="shared" si="254"/>
        <v>1</v>
      </c>
      <c r="N304" s="61">
        <f t="shared" si="254"/>
        <v>0</v>
      </c>
      <c r="O304" s="92">
        <f t="shared" si="254"/>
        <v>0</v>
      </c>
      <c r="P304" s="75" t="str">
        <f t="shared" si="254"/>
        <v xml:space="preserve">SplitHeatPump    </v>
      </c>
      <c r="Q304" s="72">
        <f t="shared" si="251"/>
        <v>0</v>
      </c>
      <c r="R304" s="61">
        <f t="shared" si="252"/>
        <v>1</v>
      </c>
      <c r="S304" s="61">
        <f t="shared" si="226"/>
        <v>0</v>
      </c>
      <c r="T304" s="48">
        <v>1</v>
      </c>
      <c r="U304" s="61" t="s">
        <v>0</v>
      </c>
      <c r="V304" s="62" t="str">
        <f t="shared" si="227"/>
        <v>SglPkgVertHeatPump - Single package vertical heat pump</v>
      </c>
    </row>
    <row r="305" spans="1:22" x14ac:dyDescent="0.25">
      <c r="C305" s="61">
        <f t="shared" ref="C305:D305" si="255">C304</f>
        <v>2022</v>
      </c>
      <c r="D305" s="6">
        <f t="shared" si="255"/>
        <v>2023</v>
      </c>
      <c r="E305" t="s">
        <v>179</v>
      </c>
      <c r="F305" s="63">
        <v>14</v>
      </c>
      <c r="G305" s="10">
        <v>11.7</v>
      </c>
      <c r="H305" s="66" t="s">
        <v>728</v>
      </c>
      <c r="I305" s="66" t="s">
        <v>188</v>
      </c>
      <c r="J305" s="66" t="s">
        <v>189</v>
      </c>
      <c r="K305" s="72">
        <f t="shared" ref="K305:P314" si="256">K266</f>
        <v>1</v>
      </c>
      <c r="L305" s="61">
        <f t="shared" si="256"/>
        <v>1</v>
      </c>
      <c r="M305" s="61">
        <f t="shared" si="256"/>
        <v>1</v>
      </c>
      <c r="N305" s="61">
        <f t="shared" si="256"/>
        <v>1</v>
      </c>
      <c r="O305" s="92">
        <f t="shared" si="256"/>
        <v>0</v>
      </c>
      <c r="P305" s="75" t="str">
        <f t="shared" si="256"/>
        <v xml:space="preserve">SplitHeatPump    </v>
      </c>
      <c r="Q305" s="72">
        <f t="shared" si="225"/>
        <v>1</v>
      </c>
      <c r="R305" s="61">
        <f t="shared" si="226"/>
        <v>1</v>
      </c>
      <c r="S305" s="61">
        <f t="shared" si="226"/>
        <v>0</v>
      </c>
      <c r="T305" s="48">
        <v>1</v>
      </c>
      <c r="U305" s="61" t="s">
        <v>0</v>
      </c>
      <c r="V305" s="62" t="str">
        <f t="shared" si="227"/>
        <v xml:space="preserve">PkgHeatPump - Central single-packaged heat pump system (&lt; 65 kBtuh) </v>
      </c>
    </row>
    <row r="306" spans="1:22" x14ac:dyDescent="0.25">
      <c r="C306" s="61">
        <f t="shared" ref="C306:D306" si="257">C305</f>
        <v>2022</v>
      </c>
      <c r="D306" s="6">
        <f t="shared" si="257"/>
        <v>2023</v>
      </c>
      <c r="E306" t="s">
        <v>180</v>
      </c>
      <c r="F306" s="67" t="s">
        <v>154</v>
      </c>
      <c r="G306" s="11">
        <v>0</v>
      </c>
      <c r="H306" s="66" t="s">
        <v>728</v>
      </c>
      <c r="I306" s="66" t="s">
        <v>188</v>
      </c>
      <c r="J306" s="66" t="s">
        <v>189</v>
      </c>
      <c r="K306" s="72">
        <f t="shared" si="256"/>
        <v>0</v>
      </c>
      <c r="L306" s="61">
        <f t="shared" si="256"/>
        <v>1</v>
      </c>
      <c r="M306" s="61">
        <f t="shared" si="256"/>
        <v>1</v>
      </c>
      <c r="N306" s="61">
        <f t="shared" si="256"/>
        <v>1</v>
      </c>
      <c r="O306" s="92">
        <f t="shared" si="256"/>
        <v>0</v>
      </c>
      <c r="P306" s="75" t="str">
        <f t="shared" si="256"/>
        <v xml:space="preserve">SplitHeatPump    </v>
      </c>
      <c r="Q306" s="72">
        <f t="shared" si="225"/>
        <v>0</v>
      </c>
      <c r="R306" s="61">
        <f t="shared" si="226"/>
        <v>0</v>
      </c>
      <c r="S306" s="61">
        <f t="shared" si="226"/>
        <v>0</v>
      </c>
      <c r="T306" s="48">
        <v>1</v>
      </c>
      <c r="U306" s="61" t="s">
        <v>0</v>
      </c>
      <c r="V306" s="62" t="str">
        <f t="shared" si="227"/>
        <v xml:space="preserve">LrgPkgHeatPump - Large packaged heat pump system (&gt;= 65 kBtuh)      </v>
      </c>
    </row>
    <row r="307" spans="1:22" x14ac:dyDescent="0.25">
      <c r="A307" t="s">
        <v>0</v>
      </c>
      <c r="C307" s="61">
        <f t="shared" ref="C307:D307" si="258">C306</f>
        <v>2022</v>
      </c>
      <c r="D307" s="6">
        <f t="shared" si="258"/>
        <v>2023</v>
      </c>
      <c r="E307" s="24" t="s">
        <v>181</v>
      </c>
      <c r="F307" s="67" t="s">
        <v>154</v>
      </c>
      <c r="G307" s="66" t="s">
        <v>155</v>
      </c>
      <c r="H307" s="66" t="s">
        <v>728</v>
      </c>
      <c r="I307" s="11">
        <v>0</v>
      </c>
      <c r="J307" s="11">
        <v>0</v>
      </c>
      <c r="K307" s="72">
        <f t="shared" si="256"/>
        <v>0</v>
      </c>
      <c r="L307" s="61">
        <f t="shared" si="256"/>
        <v>1</v>
      </c>
      <c r="M307" s="61">
        <f t="shared" si="256"/>
        <v>0</v>
      </c>
      <c r="N307" s="61">
        <f t="shared" si="256"/>
        <v>1</v>
      </c>
      <c r="O307" s="92">
        <f t="shared" si="256"/>
        <v>0</v>
      </c>
      <c r="P307" s="75" t="str">
        <f t="shared" si="256"/>
        <v>N/A</v>
      </c>
      <c r="Q307" s="72">
        <f t="shared" si="225"/>
        <v>0</v>
      </c>
      <c r="R307" s="61">
        <f t="shared" si="226"/>
        <v>0</v>
      </c>
      <c r="S307" s="61">
        <f t="shared" si="226"/>
        <v>0</v>
      </c>
      <c r="T307" s="48">
        <v>1</v>
      </c>
      <c r="U307" s="61" t="s">
        <v>0</v>
      </c>
      <c r="V307" s="62" t="str">
        <f t="shared" si="227"/>
        <v xml:space="preserve">GasCooling - Gas absorption cooling                                 </v>
      </c>
    </row>
    <row r="308" spans="1:22" x14ac:dyDescent="0.25">
      <c r="C308" s="61">
        <f t="shared" ref="C308:D308" si="259">C307</f>
        <v>2022</v>
      </c>
      <c r="D308" s="6">
        <f t="shared" si="259"/>
        <v>2023</v>
      </c>
      <c r="E308" t="s">
        <v>515</v>
      </c>
      <c r="F308" s="51">
        <v>12</v>
      </c>
      <c r="G308" s="149">
        <v>10</v>
      </c>
      <c r="H308" s="66" t="s">
        <v>728</v>
      </c>
      <c r="I308" s="66" t="s">
        <v>188</v>
      </c>
      <c r="J308" s="66" t="s">
        <v>189</v>
      </c>
      <c r="K308" s="72">
        <f t="shared" si="256"/>
        <v>1</v>
      </c>
      <c r="L308" s="61">
        <f t="shared" si="256"/>
        <v>1</v>
      </c>
      <c r="M308" s="61">
        <f t="shared" si="256"/>
        <v>1</v>
      </c>
      <c r="N308" s="61">
        <f t="shared" si="256"/>
        <v>1</v>
      </c>
      <c r="O308" s="92">
        <f t="shared" si="256"/>
        <v>0</v>
      </c>
      <c r="P308" s="75" t="str">
        <f t="shared" si="256"/>
        <v xml:space="preserve">SplitHeatPump    </v>
      </c>
      <c r="Q308" s="72">
        <f t="shared" si="225"/>
        <v>1</v>
      </c>
      <c r="R308" s="61">
        <f t="shared" si="226"/>
        <v>1</v>
      </c>
      <c r="S308" s="61">
        <f t="shared" si="226"/>
        <v>0</v>
      </c>
      <c r="T308" s="48">
        <v>1</v>
      </c>
      <c r="U308" s="61" t="s">
        <v>0</v>
      </c>
      <c r="V308" s="62" t="str">
        <f t="shared" si="227"/>
        <v xml:space="preserve">SDHVSplitHeatPump - Small duct, high velocity, central split heat pump                              </v>
      </c>
    </row>
    <row r="309" spans="1:22" x14ac:dyDescent="0.25">
      <c r="C309" s="61">
        <f t="shared" ref="C309:D309" si="260">C308</f>
        <v>2022</v>
      </c>
      <c r="D309" s="6">
        <f t="shared" si="260"/>
        <v>2023</v>
      </c>
      <c r="E309" t="s">
        <v>534</v>
      </c>
      <c r="F309" s="51">
        <v>14</v>
      </c>
      <c r="G309" s="11">
        <v>11.7</v>
      </c>
      <c r="H309" s="66" t="s">
        <v>728</v>
      </c>
      <c r="I309" s="66" t="s">
        <v>188</v>
      </c>
      <c r="J309" s="66" t="s">
        <v>189</v>
      </c>
      <c r="K309" s="72">
        <f t="shared" si="256"/>
        <v>1</v>
      </c>
      <c r="L309" s="61">
        <f t="shared" si="256"/>
        <v>0</v>
      </c>
      <c r="M309" s="61">
        <f t="shared" si="256"/>
        <v>1</v>
      </c>
      <c r="N309" s="61">
        <f t="shared" si="256"/>
        <v>1</v>
      </c>
      <c r="O309" s="92">
        <f t="shared" si="256"/>
        <v>1</v>
      </c>
      <c r="P309" s="75" t="str">
        <f t="shared" si="256"/>
        <v xml:space="preserve">SplitHeatPump    </v>
      </c>
      <c r="Q309" s="72">
        <f t="shared" si="225"/>
        <v>1</v>
      </c>
      <c r="R309" s="61">
        <f t="shared" si="226"/>
        <v>1</v>
      </c>
      <c r="S309" s="61">
        <f t="shared" si="226"/>
        <v>0</v>
      </c>
      <c r="T309" s="48">
        <v>1</v>
      </c>
      <c r="U309" s="61" t="s">
        <v>0</v>
      </c>
      <c r="V309" s="62" t="str">
        <f t="shared" si="227"/>
        <v>DuctlessMiniSplitHeatPump – Ductless mini-split heat pump system</v>
      </c>
    </row>
    <row r="310" spans="1:22" x14ac:dyDescent="0.25">
      <c r="C310" s="61">
        <f t="shared" ref="C310:D310" si="261">C309</f>
        <v>2022</v>
      </c>
      <c r="D310" s="6">
        <f t="shared" si="261"/>
        <v>2023</v>
      </c>
      <c r="E310" t="s">
        <v>535</v>
      </c>
      <c r="F310" s="51">
        <v>14</v>
      </c>
      <c r="G310" s="11">
        <v>11.7</v>
      </c>
      <c r="H310" s="66" t="s">
        <v>728</v>
      </c>
      <c r="I310" s="66" t="s">
        <v>188</v>
      </c>
      <c r="J310" s="66" t="s">
        <v>189</v>
      </c>
      <c r="K310" s="72">
        <f t="shared" si="256"/>
        <v>1</v>
      </c>
      <c r="L310" s="61">
        <f t="shared" si="256"/>
        <v>0</v>
      </c>
      <c r="M310" s="61">
        <f t="shared" si="256"/>
        <v>1</v>
      </c>
      <c r="N310" s="61">
        <f t="shared" si="256"/>
        <v>1</v>
      </c>
      <c r="O310" s="92">
        <f t="shared" si="256"/>
        <v>1</v>
      </c>
      <c r="P310" s="75" t="str">
        <f t="shared" si="256"/>
        <v xml:space="preserve">SplitHeatPump    </v>
      </c>
      <c r="Q310" s="72">
        <f t="shared" si="225"/>
        <v>1</v>
      </c>
      <c r="R310" s="61">
        <f t="shared" si="226"/>
        <v>1</v>
      </c>
      <c r="S310" s="61">
        <f t="shared" si="226"/>
        <v>0</v>
      </c>
      <c r="T310" s="48">
        <v>1</v>
      </c>
      <c r="U310" s="61" t="s">
        <v>0</v>
      </c>
      <c r="V310" s="62" t="str">
        <f t="shared" si="227"/>
        <v>DuctlessMultiSplitHeatPump - Ductless multi-split heat pump system</v>
      </c>
    </row>
    <row r="311" spans="1:22" x14ac:dyDescent="0.25">
      <c r="C311" s="61">
        <f t="shared" ref="C311:D311" si="262">C310</f>
        <v>2022</v>
      </c>
      <c r="D311" s="6">
        <f t="shared" si="262"/>
        <v>2023</v>
      </c>
      <c r="E311" t="s">
        <v>524</v>
      </c>
      <c r="F311" s="51">
        <v>13</v>
      </c>
      <c r="G311" s="11">
        <v>11.3</v>
      </c>
      <c r="H311" s="66" t="s">
        <v>728</v>
      </c>
      <c r="I311" s="66" t="s">
        <v>188</v>
      </c>
      <c r="J311" s="66" t="s">
        <v>189</v>
      </c>
      <c r="K311" s="72">
        <f t="shared" si="256"/>
        <v>1</v>
      </c>
      <c r="L311" s="61">
        <f t="shared" si="256"/>
        <v>-1</v>
      </c>
      <c r="M311" s="61">
        <f t="shared" si="256"/>
        <v>1</v>
      </c>
      <c r="N311" s="61">
        <f t="shared" si="256"/>
        <v>1</v>
      </c>
      <c r="O311" s="92">
        <f t="shared" si="256"/>
        <v>1</v>
      </c>
      <c r="P311" s="75" t="str">
        <f t="shared" si="256"/>
        <v xml:space="preserve">SplitHeatPump    </v>
      </c>
      <c r="Q311" s="72">
        <f t="shared" si="225"/>
        <v>1</v>
      </c>
      <c r="R311" s="61">
        <f t="shared" si="226"/>
        <v>1</v>
      </c>
      <c r="S311" s="61">
        <f t="shared" si="226"/>
        <v>0</v>
      </c>
      <c r="T311" s="48">
        <v>1</v>
      </c>
      <c r="U311" s="61" t="s">
        <v>0</v>
      </c>
      <c r="V311" s="62" t="str">
        <f t="shared" si="227"/>
        <v>DuctlessVRFHeatPump - Ductless variable refrigerant flow (VRF) heat pump system</v>
      </c>
    </row>
    <row r="312" spans="1:22" x14ac:dyDescent="0.25">
      <c r="C312" s="61">
        <f t="shared" ref="C312:D312" si="263">C311</f>
        <v>2022</v>
      </c>
      <c r="D312" s="6">
        <f t="shared" si="263"/>
        <v>2023</v>
      </c>
      <c r="E312" s="188" t="s">
        <v>702</v>
      </c>
      <c r="F312" s="198">
        <v>14</v>
      </c>
      <c r="G312" s="199">
        <v>11.7</v>
      </c>
      <c r="H312" s="66" t="s">
        <v>728</v>
      </c>
      <c r="I312" s="66" t="s">
        <v>188</v>
      </c>
      <c r="J312" s="66" t="s">
        <v>189</v>
      </c>
      <c r="K312" s="72">
        <f t="shared" si="256"/>
        <v>1</v>
      </c>
      <c r="L312" s="61">
        <f t="shared" si="256"/>
        <v>1</v>
      </c>
      <c r="M312" s="61">
        <f t="shared" si="256"/>
        <v>1</v>
      </c>
      <c r="N312" s="61">
        <f t="shared" si="256"/>
        <v>1</v>
      </c>
      <c r="O312" s="92">
        <f t="shared" si="256"/>
        <v>1</v>
      </c>
      <c r="P312" s="75" t="str">
        <f t="shared" si="256"/>
        <v xml:space="preserve">SplitHeatPump    </v>
      </c>
      <c r="Q312" s="72">
        <f t="shared" ref="Q312:Q314" si="264">IF(AND(ISNUMBER(F312), F312&gt;0), 1, 0)</f>
        <v>1</v>
      </c>
      <c r="R312" s="61">
        <f t="shared" ref="R312:R314" si="265">IF(AND(ISNUMBER(G312), G312&gt;0), 1, 0)</f>
        <v>1</v>
      </c>
      <c r="S312" s="61">
        <f t="shared" si="226"/>
        <v>0</v>
      </c>
      <c r="T312" s="48">
        <v>1</v>
      </c>
      <c r="U312" s="61" t="s">
        <v>0</v>
      </c>
      <c r="V312" s="62" t="str">
        <f t="shared" si="227"/>
        <v>DuctedMiniSplitHeatPump - Ducted mini-split heat pump</v>
      </c>
    </row>
    <row r="313" spans="1:22" x14ac:dyDescent="0.25">
      <c r="C313" s="61">
        <f t="shared" ref="C313:D313" si="266">C312</f>
        <v>2022</v>
      </c>
      <c r="D313" s="6">
        <f t="shared" si="266"/>
        <v>2023</v>
      </c>
      <c r="E313" s="188" t="s">
        <v>703</v>
      </c>
      <c r="F313" s="198">
        <v>14</v>
      </c>
      <c r="G313" s="199">
        <v>11.7</v>
      </c>
      <c r="H313" s="66" t="s">
        <v>728</v>
      </c>
      <c r="I313" s="66" t="s">
        <v>188</v>
      </c>
      <c r="J313" s="66" t="s">
        <v>189</v>
      </c>
      <c r="K313" s="72">
        <f t="shared" si="256"/>
        <v>1</v>
      </c>
      <c r="L313" s="61">
        <f t="shared" si="256"/>
        <v>1</v>
      </c>
      <c r="M313" s="61">
        <f t="shared" si="256"/>
        <v>1</v>
      </c>
      <c r="N313" s="61">
        <f t="shared" si="256"/>
        <v>1</v>
      </c>
      <c r="O313" s="92">
        <f t="shared" si="256"/>
        <v>1</v>
      </c>
      <c r="P313" s="75" t="str">
        <f t="shared" si="256"/>
        <v xml:space="preserve">SplitHeatPump    </v>
      </c>
      <c r="Q313" s="72">
        <f t="shared" si="264"/>
        <v>1</v>
      </c>
      <c r="R313" s="61">
        <f t="shared" si="265"/>
        <v>1</v>
      </c>
      <c r="S313" s="61">
        <f t="shared" si="226"/>
        <v>0</v>
      </c>
      <c r="T313" s="48">
        <v>1</v>
      </c>
      <c r="U313" s="61" t="s">
        <v>0</v>
      </c>
      <c r="V313" s="62" t="str">
        <f t="shared" si="227"/>
        <v>DuctedMultiSplitHeatPump - Ducted multi-split heat pump</v>
      </c>
    </row>
    <row r="314" spans="1:22" x14ac:dyDescent="0.25">
      <c r="C314" s="61">
        <f t="shared" ref="C314:D314" si="267">C313</f>
        <v>2022</v>
      </c>
      <c r="D314" s="6">
        <f t="shared" si="267"/>
        <v>2023</v>
      </c>
      <c r="E314" s="188" t="s">
        <v>704</v>
      </c>
      <c r="F314" s="198">
        <v>14</v>
      </c>
      <c r="G314" s="199">
        <v>11.7</v>
      </c>
      <c r="H314" s="66" t="s">
        <v>728</v>
      </c>
      <c r="I314" s="66" t="s">
        <v>188</v>
      </c>
      <c r="J314" s="66" t="s">
        <v>189</v>
      </c>
      <c r="K314" s="72">
        <f t="shared" si="256"/>
        <v>1</v>
      </c>
      <c r="L314" s="61">
        <f t="shared" si="256"/>
        <v>1</v>
      </c>
      <c r="M314" s="61">
        <f t="shared" si="256"/>
        <v>1</v>
      </c>
      <c r="N314" s="61">
        <f t="shared" si="256"/>
        <v>1</v>
      </c>
      <c r="O314" s="92">
        <f t="shared" si="256"/>
        <v>1</v>
      </c>
      <c r="P314" s="75" t="str">
        <f t="shared" si="256"/>
        <v xml:space="preserve">SplitHeatPump    </v>
      </c>
      <c r="Q314" s="72">
        <f t="shared" si="264"/>
        <v>1</v>
      </c>
      <c r="R314" s="61">
        <f t="shared" si="265"/>
        <v>1</v>
      </c>
      <c r="S314" s="61">
        <f t="shared" si="226"/>
        <v>0</v>
      </c>
      <c r="T314" s="48">
        <v>1</v>
      </c>
      <c r="U314" s="61" t="s">
        <v>0</v>
      </c>
      <c r="V314" s="62" t="str">
        <f t="shared" si="227"/>
        <v>Ducted+DuctlessMultiSplitHeatPump - Ducted+ductless multi-split heat pump</v>
      </c>
    </row>
    <row r="315" spans="1:22" x14ac:dyDescent="0.25">
      <c r="C315" s="61">
        <f t="shared" ref="C315:D315" si="268">C314</f>
        <v>2022</v>
      </c>
      <c r="D315" s="6">
        <f t="shared" si="268"/>
        <v>2023</v>
      </c>
      <c r="E315" t="s">
        <v>182</v>
      </c>
      <c r="F315" s="67" t="s">
        <v>154</v>
      </c>
      <c r="G315" s="66" t="s">
        <v>155</v>
      </c>
      <c r="H315" s="10">
        <v>8.6999999999999993</v>
      </c>
      <c r="I315" s="66" t="s">
        <v>188</v>
      </c>
      <c r="J315" s="66" t="s">
        <v>189</v>
      </c>
      <c r="K315" s="72">
        <f t="shared" ref="K315:P324" si="269">K276</f>
        <v>1</v>
      </c>
      <c r="L315" s="61">
        <f t="shared" si="269"/>
        <v>0</v>
      </c>
      <c r="M315" s="61">
        <f t="shared" si="269"/>
        <v>1</v>
      </c>
      <c r="N315" s="61">
        <f t="shared" si="269"/>
        <v>0</v>
      </c>
      <c r="O315" s="92">
        <f t="shared" si="269"/>
        <v>1</v>
      </c>
      <c r="P315" s="75" t="str">
        <f t="shared" si="269"/>
        <v xml:space="preserve">SplitHeatPump    </v>
      </c>
      <c r="Q315" s="72">
        <f t="shared" si="225"/>
        <v>0</v>
      </c>
      <c r="R315" s="61">
        <f t="shared" si="226"/>
        <v>0</v>
      </c>
      <c r="S315" s="61">
        <f t="shared" si="226"/>
        <v>1</v>
      </c>
      <c r="T315" s="48">
        <v>0</v>
      </c>
      <c r="U315" s="61" t="s">
        <v>0</v>
      </c>
      <c r="V315" s="62" t="str">
        <f t="shared" si="227"/>
        <v xml:space="preserve">RoomHeatPump - Room (non-central) heat pump system                  </v>
      </c>
    </row>
    <row r="316" spans="1:22" x14ac:dyDescent="0.25">
      <c r="C316" s="61">
        <f t="shared" ref="C316:D316" si="270">C315</f>
        <v>2022</v>
      </c>
      <c r="D316" s="6">
        <f t="shared" si="270"/>
        <v>2023</v>
      </c>
      <c r="E316" t="s">
        <v>367</v>
      </c>
      <c r="F316" s="63">
        <v>14</v>
      </c>
      <c r="G316" s="10">
        <v>11.7</v>
      </c>
      <c r="H316" s="66" t="s">
        <v>728</v>
      </c>
      <c r="I316" s="66" t="s">
        <v>188</v>
      </c>
      <c r="J316" s="66" t="s">
        <v>189</v>
      </c>
      <c r="K316" s="72">
        <f t="shared" si="269"/>
        <v>1</v>
      </c>
      <c r="L316" s="61">
        <f t="shared" si="269"/>
        <v>-1</v>
      </c>
      <c r="M316" s="61">
        <f t="shared" si="269"/>
        <v>1</v>
      </c>
      <c r="N316" s="61">
        <f t="shared" si="269"/>
        <v>1</v>
      </c>
      <c r="O316" s="92">
        <f t="shared" si="269"/>
        <v>1</v>
      </c>
      <c r="P316" s="75" t="str">
        <f t="shared" si="269"/>
        <v xml:space="preserve">SplitHeatPump    </v>
      </c>
      <c r="Q316" s="72">
        <f t="shared" si="225"/>
        <v>1</v>
      </c>
      <c r="R316" s="61">
        <f t="shared" si="226"/>
        <v>1</v>
      </c>
      <c r="S316" s="61">
        <f t="shared" si="226"/>
        <v>0</v>
      </c>
      <c r="T316" s="48">
        <v>1</v>
      </c>
      <c r="U316" s="61" t="s">
        <v>0</v>
      </c>
      <c r="V316" s="62" t="str">
        <f t="shared" si="227"/>
        <v>AirToWaterHeatPump - Air to water heat pump (able to heat DHW)</v>
      </c>
    </row>
    <row r="317" spans="1:22" x14ac:dyDescent="0.25">
      <c r="C317" s="61">
        <f t="shared" ref="C317:D317" si="271">C316</f>
        <v>2022</v>
      </c>
      <c r="D317" s="6">
        <f t="shared" si="271"/>
        <v>2023</v>
      </c>
      <c r="E317" t="s">
        <v>366</v>
      </c>
      <c r="F317" s="63">
        <v>14</v>
      </c>
      <c r="G317" s="10">
        <v>11.7</v>
      </c>
      <c r="H317" s="66" t="s">
        <v>728</v>
      </c>
      <c r="I317" s="66" t="s">
        <v>188</v>
      </c>
      <c r="J317" s="66" t="s">
        <v>189</v>
      </c>
      <c r="K317" s="72">
        <f t="shared" si="269"/>
        <v>1</v>
      </c>
      <c r="L317" s="61">
        <f t="shared" si="269"/>
        <v>-1</v>
      </c>
      <c r="M317" s="61">
        <f t="shared" si="269"/>
        <v>1</v>
      </c>
      <c r="N317" s="61">
        <f t="shared" si="269"/>
        <v>1</v>
      </c>
      <c r="O317" s="92">
        <f t="shared" si="269"/>
        <v>1</v>
      </c>
      <c r="P317" s="75" t="str">
        <f t="shared" si="269"/>
        <v xml:space="preserve">SplitHeatPump    </v>
      </c>
      <c r="Q317" s="72">
        <f t="shared" si="225"/>
        <v>1</v>
      </c>
      <c r="R317" s="61">
        <f t="shared" si="226"/>
        <v>1</v>
      </c>
      <c r="S317" s="61">
        <f t="shared" si="226"/>
        <v>0</v>
      </c>
      <c r="T317" s="48">
        <v>1</v>
      </c>
      <c r="U317" s="61" t="s">
        <v>0</v>
      </c>
      <c r="V317" s="62" t="str">
        <f t="shared" si="227"/>
        <v>GroundSourceHeatPump - Ground source heat pump (able to heat DHW)</v>
      </c>
    </row>
    <row r="318" spans="1:22" x14ac:dyDescent="0.25">
      <c r="C318" s="61">
        <f t="shared" ref="C318:D318" si="272">C317</f>
        <v>2022</v>
      </c>
      <c r="D318" s="6">
        <f t="shared" si="272"/>
        <v>2023</v>
      </c>
      <c r="E318" t="s">
        <v>553</v>
      </c>
      <c r="F318" s="51">
        <v>14</v>
      </c>
      <c r="G318" s="11">
        <v>11.7</v>
      </c>
      <c r="H318" s="66" t="s">
        <v>728</v>
      </c>
      <c r="I318" s="66" t="s">
        <v>188</v>
      </c>
      <c r="J318" s="66" t="s">
        <v>189</v>
      </c>
      <c r="K318" s="72">
        <f t="shared" si="269"/>
        <v>1</v>
      </c>
      <c r="L318" s="61">
        <f t="shared" si="269"/>
        <v>-1</v>
      </c>
      <c r="M318" s="61">
        <f t="shared" si="269"/>
        <v>1</v>
      </c>
      <c r="N318" s="61">
        <f t="shared" si="269"/>
        <v>0</v>
      </c>
      <c r="O318" s="92">
        <f t="shared" si="269"/>
        <v>0</v>
      </c>
      <c r="P318" s="75" t="str">
        <f t="shared" si="269"/>
        <v xml:space="preserve">SplitHeatPump    </v>
      </c>
      <c r="Q318" s="72">
        <f t="shared" si="225"/>
        <v>1</v>
      </c>
      <c r="R318" s="61">
        <f t="shared" si="226"/>
        <v>1</v>
      </c>
      <c r="S318" s="61">
        <f t="shared" si="226"/>
        <v>0</v>
      </c>
      <c r="T318" s="48">
        <v>1</v>
      </c>
      <c r="U318" s="61" t="s">
        <v>0</v>
      </c>
      <c r="V318" s="62" t="str">
        <f t="shared" si="227"/>
        <v>VCHP - Variable Capacity Heat Pump</v>
      </c>
    </row>
    <row r="319" spans="1:22" x14ac:dyDescent="0.25">
      <c r="C319" s="61">
        <f t="shared" ref="C319:D319" si="273">C318</f>
        <v>2022</v>
      </c>
      <c r="D319" s="6">
        <f t="shared" si="273"/>
        <v>2023</v>
      </c>
      <c r="E319" t="s">
        <v>745</v>
      </c>
      <c r="F319" s="51">
        <v>14</v>
      </c>
      <c r="G319" s="204">
        <v>11.6</v>
      </c>
      <c r="H319" s="66" t="s">
        <v>728</v>
      </c>
      <c r="I319" s="66" t="s">
        <v>188</v>
      </c>
      <c r="J319" s="66" t="s">
        <v>189</v>
      </c>
      <c r="K319" s="72">
        <f t="shared" si="269"/>
        <v>1</v>
      </c>
      <c r="L319" s="61">
        <f t="shared" si="269"/>
        <v>-1</v>
      </c>
      <c r="M319" s="61">
        <f t="shared" si="269"/>
        <v>1</v>
      </c>
      <c r="N319" s="61">
        <f t="shared" si="269"/>
        <v>0</v>
      </c>
      <c r="O319" s="92">
        <f t="shared" si="269"/>
        <v>0</v>
      </c>
      <c r="P319" s="75" t="str">
        <f t="shared" si="269"/>
        <v xml:space="preserve">SplitHeatPump    </v>
      </c>
      <c r="Q319" s="72">
        <f t="shared" ref="Q319" si="274">IF(AND(ISNUMBER(F319), F319&gt;0), 1, 0)</f>
        <v>1</v>
      </c>
      <c r="R319" s="61">
        <f t="shared" ref="R319" si="275">IF(AND(ISNUMBER(G319), G319&gt;0), 1, 0)</f>
        <v>1</v>
      </c>
      <c r="S319" s="61">
        <f t="shared" ref="S319" si="276">IF(AND(ISNUMBER(H319), H319&gt;0), 1, 0)</f>
        <v>0</v>
      </c>
      <c r="T319" s="48">
        <v>1</v>
      </c>
      <c r="U319" s="61" t="s">
        <v>0</v>
      </c>
      <c r="V319" s="62" t="str">
        <f t="shared" si="227"/>
        <v>VCHP2 - Variable Capacity Heat Pump</v>
      </c>
    </row>
    <row r="320" spans="1:22" x14ac:dyDescent="0.25">
      <c r="C320" s="61">
        <f t="shared" ref="C320:D320" si="277">C319</f>
        <v>2022</v>
      </c>
      <c r="D320" s="6">
        <f t="shared" si="277"/>
        <v>2023</v>
      </c>
      <c r="E320" t="s">
        <v>183</v>
      </c>
      <c r="F320" s="52">
        <v>0</v>
      </c>
      <c r="G320" s="66" t="s">
        <v>155</v>
      </c>
      <c r="H320" s="66" t="s">
        <v>728</v>
      </c>
      <c r="I320" s="66" t="s">
        <v>188</v>
      </c>
      <c r="J320" s="66" t="s">
        <v>189</v>
      </c>
      <c r="K320" s="72">
        <f t="shared" si="269"/>
        <v>0</v>
      </c>
      <c r="L320" s="61">
        <f t="shared" si="269"/>
        <v>1</v>
      </c>
      <c r="M320" s="61">
        <f t="shared" si="269"/>
        <v>0</v>
      </c>
      <c r="N320" s="61">
        <f t="shared" si="269"/>
        <v>0</v>
      </c>
      <c r="O320" s="92">
        <f t="shared" si="269"/>
        <v>0</v>
      </c>
      <c r="P320" s="75" t="str">
        <f t="shared" si="269"/>
        <v xml:space="preserve">SplitAirCond     </v>
      </c>
      <c r="Q320" s="72">
        <f t="shared" si="225"/>
        <v>0</v>
      </c>
      <c r="R320" s="61">
        <f t="shared" si="226"/>
        <v>0</v>
      </c>
      <c r="S320" s="61">
        <f t="shared" si="226"/>
        <v>0</v>
      </c>
      <c r="T320" s="48">
        <v>1</v>
      </c>
      <c r="U320" s="61" t="s">
        <v>0</v>
      </c>
      <c r="V320" s="62" t="str">
        <f t="shared" si="227"/>
        <v xml:space="preserve">EvapDirect - Direct evaporative cooling system                      </v>
      </c>
    </row>
    <row r="321" spans="1:24" x14ac:dyDescent="0.25">
      <c r="C321" s="61">
        <f t="shared" ref="C321:D321" si="278">C320</f>
        <v>2022</v>
      </c>
      <c r="D321" s="6">
        <f t="shared" si="278"/>
        <v>2023</v>
      </c>
      <c r="E321" t="s">
        <v>184</v>
      </c>
      <c r="F321" s="67" t="s">
        <v>154</v>
      </c>
      <c r="G321" s="48">
        <v>13</v>
      </c>
      <c r="H321" s="66" t="s">
        <v>728</v>
      </c>
      <c r="I321" s="66" t="s">
        <v>188</v>
      </c>
      <c r="J321" s="66" t="s">
        <v>189</v>
      </c>
      <c r="K321" s="72">
        <f t="shared" si="269"/>
        <v>0</v>
      </c>
      <c r="L321" s="61">
        <f t="shared" si="269"/>
        <v>1</v>
      </c>
      <c r="M321" s="61">
        <f t="shared" si="269"/>
        <v>0</v>
      </c>
      <c r="N321" s="61">
        <f t="shared" si="269"/>
        <v>0</v>
      </c>
      <c r="O321" s="92">
        <f t="shared" si="269"/>
        <v>0</v>
      </c>
      <c r="P321" s="75" t="str">
        <f t="shared" si="269"/>
        <v xml:space="preserve">SplitAirCond     </v>
      </c>
      <c r="Q321" s="72">
        <f t="shared" si="225"/>
        <v>0</v>
      </c>
      <c r="R321" s="61">
        <f t="shared" si="226"/>
        <v>1</v>
      </c>
      <c r="S321" s="61">
        <f t="shared" si="226"/>
        <v>0</v>
      </c>
      <c r="T321" s="48">
        <v>1</v>
      </c>
      <c r="U321" s="61" t="s">
        <v>0</v>
      </c>
      <c r="V321" s="62" t="str">
        <f t="shared" si="227"/>
        <v xml:space="preserve">EvapIndirDirect - Indirect-direct evaporative cooling system        </v>
      </c>
    </row>
    <row r="322" spans="1:24" x14ac:dyDescent="0.25">
      <c r="C322" s="61">
        <f t="shared" ref="C322:D322" si="279">C321</f>
        <v>2022</v>
      </c>
      <c r="D322" s="6">
        <f t="shared" si="279"/>
        <v>2023</v>
      </c>
      <c r="E322" t="s">
        <v>185</v>
      </c>
      <c r="F322" s="67" t="s">
        <v>154</v>
      </c>
      <c r="G322" s="48">
        <v>13</v>
      </c>
      <c r="H322" s="66" t="s">
        <v>728</v>
      </c>
      <c r="I322" s="66" t="s">
        <v>188</v>
      </c>
      <c r="J322" s="66" t="s">
        <v>189</v>
      </c>
      <c r="K322" s="72">
        <f t="shared" si="269"/>
        <v>0</v>
      </c>
      <c r="L322" s="61">
        <f t="shared" si="269"/>
        <v>1</v>
      </c>
      <c r="M322" s="61">
        <f t="shared" si="269"/>
        <v>0</v>
      </c>
      <c r="N322" s="61">
        <f t="shared" si="269"/>
        <v>0</v>
      </c>
      <c r="O322" s="92">
        <f t="shared" si="269"/>
        <v>0</v>
      </c>
      <c r="P322" s="75" t="str">
        <f t="shared" si="269"/>
        <v xml:space="preserve">SplitAirCond     </v>
      </c>
      <c r="Q322" s="72">
        <f t="shared" si="225"/>
        <v>0</v>
      </c>
      <c r="R322" s="61">
        <f t="shared" si="226"/>
        <v>1</v>
      </c>
      <c r="S322" s="61">
        <f t="shared" si="226"/>
        <v>0</v>
      </c>
      <c r="T322" s="48">
        <v>1</v>
      </c>
      <c r="U322" s="61" t="s">
        <v>0</v>
      </c>
      <c r="V322" s="62" t="str">
        <f t="shared" si="227"/>
        <v xml:space="preserve">EvapIndirect - Indirect evaporative cooling system                  </v>
      </c>
    </row>
    <row r="323" spans="1:24" x14ac:dyDescent="0.25">
      <c r="C323" s="61">
        <f t="shared" ref="C323:D323" si="280">C322</f>
        <v>2022</v>
      </c>
      <c r="D323" s="6">
        <f t="shared" si="280"/>
        <v>2023</v>
      </c>
      <c r="E323" t="s">
        <v>379</v>
      </c>
      <c r="F323" s="51">
        <v>16</v>
      </c>
      <c r="G323" s="11">
        <v>14</v>
      </c>
      <c r="H323" s="66" t="s">
        <v>728</v>
      </c>
      <c r="I323" s="66" t="s">
        <v>188</v>
      </c>
      <c r="J323" s="66" t="s">
        <v>189</v>
      </c>
      <c r="K323" s="72">
        <f t="shared" si="269"/>
        <v>1</v>
      </c>
      <c r="L323" s="61">
        <f t="shared" si="269"/>
        <v>1</v>
      </c>
      <c r="M323" s="61">
        <f t="shared" si="269"/>
        <v>0</v>
      </c>
      <c r="N323" s="61">
        <f t="shared" si="269"/>
        <v>1</v>
      </c>
      <c r="O323" s="92">
        <f t="shared" si="269"/>
        <v>0</v>
      </c>
      <c r="P323" s="75" t="str">
        <f t="shared" si="269"/>
        <v xml:space="preserve">SplitAirCond     </v>
      </c>
      <c r="Q323" s="72">
        <f t="shared" si="225"/>
        <v>1</v>
      </c>
      <c r="R323" s="61">
        <f t="shared" si="226"/>
        <v>1</v>
      </c>
      <c r="S323" s="61">
        <f t="shared" si="226"/>
        <v>0</v>
      </c>
      <c r="T323" s="48">
        <v>1</v>
      </c>
      <c r="U323" s="61" t="s">
        <v>0</v>
      </c>
      <c r="V323" s="62" t="str">
        <f t="shared" si="227"/>
        <v>EvapCondenser - Evaporatively-cooled condenser for split AC systems</v>
      </c>
      <c r="X323" s="125"/>
    </row>
    <row r="324" spans="1:24" x14ac:dyDescent="0.25">
      <c r="A324" t="s">
        <v>0</v>
      </c>
      <c r="C324" s="61">
        <f t="shared" ref="C324:D324" si="281">C323</f>
        <v>2022</v>
      </c>
      <c r="D324" s="6">
        <f t="shared" si="281"/>
        <v>2023</v>
      </c>
      <c r="E324" s="24" t="s">
        <v>186</v>
      </c>
      <c r="F324" s="67" t="s">
        <v>154</v>
      </c>
      <c r="G324" s="11">
        <v>0</v>
      </c>
      <c r="H324" s="66" t="s">
        <v>728</v>
      </c>
      <c r="I324" s="66" t="s">
        <v>188</v>
      </c>
      <c r="J324" s="66" t="s">
        <v>189</v>
      </c>
      <c r="K324" s="72">
        <f t="shared" si="269"/>
        <v>0</v>
      </c>
      <c r="L324" s="61">
        <f t="shared" si="269"/>
        <v>1</v>
      </c>
      <c r="M324" s="61">
        <f t="shared" si="269"/>
        <v>0</v>
      </c>
      <c r="N324" s="61">
        <f t="shared" si="269"/>
        <v>1</v>
      </c>
      <c r="O324" s="92">
        <f t="shared" si="269"/>
        <v>0</v>
      </c>
      <c r="P324" s="75" t="str">
        <f t="shared" si="269"/>
        <v>N/A</v>
      </c>
      <c r="Q324" s="72">
        <f t="shared" si="225"/>
        <v>0</v>
      </c>
      <c r="R324" s="61">
        <f t="shared" si="226"/>
        <v>0</v>
      </c>
      <c r="S324" s="61">
        <f t="shared" si="226"/>
        <v>0</v>
      </c>
      <c r="T324" s="48">
        <v>1</v>
      </c>
      <c r="U324" s="61" t="s">
        <v>0</v>
      </c>
      <c r="V324" s="62" t="str">
        <f t="shared" si="227"/>
        <v xml:space="preserve">Evap/CC - Evaporatively-cooled condensers                           </v>
      </c>
    </row>
    <row r="325" spans="1:24" x14ac:dyDescent="0.25">
      <c r="A325" t="s">
        <v>0</v>
      </c>
      <c r="C325" s="61">
        <f t="shared" ref="C325:D325" si="282">C324</f>
        <v>2022</v>
      </c>
      <c r="D325" s="6">
        <f t="shared" si="282"/>
        <v>2023</v>
      </c>
      <c r="E325" s="24" t="s">
        <v>187</v>
      </c>
      <c r="F325" s="52">
        <v>0</v>
      </c>
      <c r="G325" s="11">
        <v>0</v>
      </c>
      <c r="H325" s="66" t="s">
        <v>728</v>
      </c>
      <c r="I325" s="66" t="s">
        <v>188</v>
      </c>
      <c r="J325" s="66" t="s">
        <v>189</v>
      </c>
      <c r="K325" s="72">
        <f t="shared" ref="K325:P325" si="283">K286</f>
        <v>0</v>
      </c>
      <c r="L325" s="61">
        <f t="shared" si="283"/>
        <v>1</v>
      </c>
      <c r="M325" s="61">
        <f t="shared" si="283"/>
        <v>0</v>
      </c>
      <c r="N325" s="61">
        <f t="shared" si="283"/>
        <v>1</v>
      </c>
      <c r="O325" s="92">
        <f t="shared" si="283"/>
        <v>0</v>
      </c>
      <c r="P325" s="75" t="str">
        <f t="shared" si="283"/>
        <v>N/A</v>
      </c>
      <c r="Q325" s="72">
        <f t="shared" si="225"/>
        <v>0</v>
      </c>
      <c r="R325" s="61">
        <f t="shared" si="226"/>
        <v>0</v>
      </c>
      <c r="S325" s="61">
        <f t="shared" si="226"/>
        <v>0</v>
      </c>
      <c r="T325" s="48">
        <v>1</v>
      </c>
      <c r="U325" s="61" t="s">
        <v>0</v>
      </c>
      <c r="V325" s="62" t="str">
        <f t="shared" si="227"/>
        <v xml:space="preserve">IceSAC - Ice storage air conditioning system                        </v>
      </c>
    </row>
    <row r="326" spans="1:24" x14ac:dyDescent="0.25">
      <c r="A326" s="184" t="s">
        <v>680</v>
      </c>
      <c r="B326" s="103"/>
      <c r="C326" s="153"/>
      <c r="D326" s="103"/>
      <c r="E326" s="182"/>
      <c r="F326" s="182"/>
      <c r="G326" s="182"/>
      <c r="H326" s="182"/>
      <c r="I326" s="182"/>
      <c r="J326" s="182"/>
      <c r="K326" s="182"/>
      <c r="L326" s="182"/>
      <c r="M326" s="182"/>
      <c r="N326" s="182"/>
      <c r="O326" s="182"/>
      <c r="P326" s="182"/>
      <c r="Q326" s="182"/>
      <c r="R326" s="182"/>
      <c r="S326" s="182"/>
      <c r="T326" s="182"/>
      <c r="U326" s="182"/>
      <c r="V326" s="182"/>
      <c r="W326" s="127"/>
    </row>
    <row r="327" spans="1:24" x14ac:dyDescent="0.25">
      <c r="C327" s="183" t="s">
        <v>353</v>
      </c>
      <c r="D327" s="183" t="s">
        <v>353</v>
      </c>
      <c r="E327" s="119" t="s">
        <v>681</v>
      </c>
      <c r="F327" s="67" t="s">
        <v>154</v>
      </c>
      <c r="G327" s="66" t="s">
        <v>155</v>
      </c>
      <c r="H327" s="66" t="s">
        <v>728</v>
      </c>
      <c r="I327" s="66" t="s">
        <v>188</v>
      </c>
      <c r="J327" s="66" t="s">
        <v>189</v>
      </c>
      <c r="K327" s="92">
        <v>0</v>
      </c>
      <c r="L327" s="6">
        <v>0</v>
      </c>
      <c r="M327" s="6">
        <v>0</v>
      </c>
      <c r="N327" s="6">
        <v>0</v>
      </c>
      <c r="O327" s="92">
        <v>0</v>
      </c>
      <c r="P327" s="74" t="s">
        <v>227</v>
      </c>
      <c r="Q327" s="92">
        <f>IF(AND(ISNUMBER(F327), F327&gt;0), 1, 0)</f>
        <v>0</v>
      </c>
      <c r="R327" s="6">
        <f t="shared" ref="R327:S327" si="284">IF(AND(ISNUMBER(G327), G327&gt;0), 1, 0)</f>
        <v>0</v>
      </c>
      <c r="S327" s="6">
        <f t="shared" si="284"/>
        <v>0</v>
      </c>
      <c r="T327" s="61">
        <v>-1</v>
      </c>
      <c r="U327" s="61" t="s">
        <v>0</v>
      </c>
      <c r="V327" s="24" t="s">
        <v>683</v>
      </c>
    </row>
    <row r="328" spans="1:24" x14ac:dyDescent="0.25">
      <c r="D328" s="180" t="s">
        <v>154</v>
      </c>
      <c r="E328" s="181" t="s">
        <v>190</v>
      </c>
      <c r="F328" s="181"/>
      <c r="G328" s="181"/>
      <c r="H328" s="181"/>
      <c r="I328" s="181"/>
      <c r="J328" s="181"/>
      <c r="K328" s="181"/>
      <c r="L328" s="181"/>
      <c r="M328" s="181"/>
      <c r="N328" s="181"/>
      <c r="O328" s="181"/>
      <c r="P328" s="181"/>
      <c r="Q328" s="181"/>
      <c r="R328" s="181"/>
      <c r="S328" s="187"/>
      <c r="T328" s="187"/>
    </row>
    <row r="329" spans="1:24" x14ac:dyDescent="0.25">
      <c r="D329" s="66" t="s">
        <v>155</v>
      </c>
      <c r="E329" s="65" t="s">
        <v>191</v>
      </c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</row>
    <row r="330" spans="1:24" x14ac:dyDescent="0.25">
      <c r="D330" s="66" t="s">
        <v>188</v>
      </c>
      <c r="E330" s="65" t="s">
        <v>192</v>
      </c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</row>
    <row r="331" spans="1:24" x14ac:dyDescent="0.25">
      <c r="D331" s="66" t="s">
        <v>189</v>
      </c>
      <c r="E331" s="65" t="s">
        <v>193</v>
      </c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</row>
    <row r="332" spans="1:24" x14ac:dyDescent="0.25">
      <c r="D332" s="66" t="s">
        <v>728</v>
      </c>
      <c r="E332" s="65" t="s">
        <v>729</v>
      </c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</row>
    <row r="333" spans="1:24" x14ac:dyDescent="0.25">
      <c r="B333" s="24" t="s">
        <v>50</v>
      </c>
      <c r="C333" s="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topLeftCell="A19" workbookViewId="0">
      <selection sqref="A1:XFD10"/>
    </sheetView>
  </sheetViews>
  <sheetFormatPr defaultRowHeight="15" x14ac:dyDescent="0.25"/>
  <cols>
    <col min="1" max="1" width="10.42578125" customWidth="1"/>
    <col min="4" max="4" width="6.28515625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0</v>
      </c>
      <c r="B2" t="s">
        <v>96</v>
      </c>
    </row>
    <row r="3" spans="1:13" x14ac:dyDescent="0.25">
      <c r="A3" t="s">
        <v>0</v>
      </c>
      <c r="B3" t="s">
        <v>3</v>
      </c>
      <c r="D3" t="s">
        <v>93</v>
      </c>
    </row>
    <row r="4" spans="1:13" x14ac:dyDescent="0.25">
      <c r="A4" t="s">
        <v>0</v>
      </c>
      <c r="D4" t="s">
        <v>239</v>
      </c>
    </row>
    <row r="5" spans="1:13" x14ac:dyDescent="0.25">
      <c r="A5" t="s">
        <v>0</v>
      </c>
    </row>
    <row r="6" spans="1:13" x14ac:dyDescent="0.25">
      <c r="A6" t="s">
        <v>0</v>
      </c>
      <c r="B6" t="s">
        <v>24</v>
      </c>
    </row>
    <row r="7" spans="1:13" x14ac:dyDescent="0.25">
      <c r="A7" t="s">
        <v>0</v>
      </c>
    </row>
    <row r="8" spans="1:13" x14ac:dyDescent="0.25">
      <c r="A8" t="s">
        <v>0</v>
      </c>
    </row>
    <row r="9" spans="1:13" x14ac:dyDescent="0.25">
      <c r="A9" t="s">
        <v>0</v>
      </c>
      <c r="B9" t="s">
        <v>4</v>
      </c>
      <c r="D9" t="s">
        <v>97</v>
      </c>
    </row>
    <row r="10" spans="1:13" x14ac:dyDescent="0.25">
      <c r="A10" t="s">
        <v>0</v>
      </c>
    </row>
    <row r="11" spans="1:13" x14ac:dyDescent="0.25">
      <c r="A11" t="s">
        <v>0</v>
      </c>
    </row>
    <row r="12" spans="1:13" x14ac:dyDescent="0.25">
      <c r="A12" t="s">
        <v>0</v>
      </c>
      <c r="B12" t="s">
        <v>6</v>
      </c>
    </row>
    <row r="13" spans="1:13" x14ac:dyDescent="0.25">
      <c r="A13" t="s">
        <v>0</v>
      </c>
      <c r="C13" s="1">
        <v>1</v>
      </c>
      <c r="D13" t="s">
        <v>98</v>
      </c>
    </row>
    <row r="14" spans="1:13" x14ac:dyDescent="0.25">
      <c r="A14" t="s">
        <v>0</v>
      </c>
      <c r="C14" s="1"/>
    </row>
    <row r="15" spans="1:13" x14ac:dyDescent="0.25">
      <c r="A15" t="s">
        <v>0</v>
      </c>
      <c r="B15" t="s">
        <v>7</v>
      </c>
      <c r="C15" s="1"/>
      <c r="M15" t="s">
        <v>137</v>
      </c>
    </row>
    <row r="16" spans="1:13" x14ac:dyDescent="0.25">
      <c r="A16" t="s">
        <v>0</v>
      </c>
      <c r="C16" s="1">
        <v>1</v>
      </c>
      <c r="D16" t="s">
        <v>99</v>
      </c>
    </row>
    <row r="17" spans="1:5" x14ac:dyDescent="0.25">
      <c r="A17" t="s">
        <v>0</v>
      </c>
      <c r="C17" s="1">
        <v>2</v>
      </c>
      <c r="D17" t="s">
        <v>240</v>
      </c>
    </row>
    <row r="18" spans="1:5" x14ac:dyDescent="0.25">
      <c r="A18" t="s">
        <v>0</v>
      </c>
      <c r="C18" s="1">
        <v>3</v>
      </c>
    </row>
    <row r="19" spans="1:5" x14ac:dyDescent="0.25">
      <c r="A19" t="s">
        <v>0</v>
      </c>
      <c r="C19" s="1">
        <v>4</v>
      </c>
    </row>
    <row r="20" spans="1:5" x14ac:dyDescent="0.25">
      <c r="A20" t="s">
        <v>0</v>
      </c>
      <c r="C20" s="1">
        <v>5</v>
      </c>
    </row>
    <row r="21" spans="1:5" x14ac:dyDescent="0.25">
      <c r="A21" t="s">
        <v>0</v>
      </c>
      <c r="D21" s="1"/>
    </row>
    <row r="22" spans="1:5" x14ac:dyDescent="0.25">
      <c r="A22" t="s">
        <v>0</v>
      </c>
      <c r="D22" s="1"/>
    </row>
    <row r="23" spans="1:5" x14ac:dyDescent="0.25">
      <c r="A23" t="s">
        <v>0</v>
      </c>
      <c r="B23" s="6">
        <v>1</v>
      </c>
      <c r="C23" s="6">
        <f>B23+1</f>
        <v>2</v>
      </c>
    </row>
    <row r="24" spans="1:5" x14ac:dyDescent="0.25">
      <c r="A24" t="s">
        <v>8</v>
      </c>
      <c r="B24" s="2" t="s">
        <v>94</v>
      </c>
      <c r="C24" s="1" t="s">
        <v>237</v>
      </c>
    </row>
    <row r="25" spans="1:5" x14ac:dyDescent="0.25">
      <c r="A25" s="5" t="s">
        <v>9</v>
      </c>
      <c r="B25" s="3" t="s">
        <v>95</v>
      </c>
      <c r="C25" s="4" t="s">
        <v>238</v>
      </c>
    </row>
    <row r="26" spans="1:5" x14ac:dyDescent="0.25">
      <c r="A26" s="1">
        <v>1</v>
      </c>
      <c r="B26" s="8">
        <v>1</v>
      </c>
      <c r="C26" s="1">
        <v>1</v>
      </c>
      <c r="D26" s="6" t="s">
        <v>0</v>
      </c>
      <c r="E26" t="s">
        <v>100</v>
      </c>
    </row>
    <row r="27" spans="1:5" x14ac:dyDescent="0.25">
      <c r="A27" s="1">
        <v>2</v>
      </c>
      <c r="B27" s="2">
        <v>1</v>
      </c>
      <c r="C27" s="1">
        <v>1</v>
      </c>
      <c r="D27" s="6" t="s">
        <v>0</v>
      </c>
      <c r="E27" t="s">
        <v>101</v>
      </c>
    </row>
    <row r="28" spans="1:5" x14ac:dyDescent="0.25">
      <c r="A28" s="1">
        <v>3</v>
      </c>
      <c r="B28" s="2">
        <v>1</v>
      </c>
      <c r="C28" s="1">
        <v>1</v>
      </c>
      <c r="D28" s="6" t="s">
        <v>0</v>
      </c>
      <c r="E28" t="s">
        <v>102</v>
      </c>
    </row>
    <row r="29" spans="1:5" x14ac:dyDescent="0.25">
      <c r="A29" s="1">
        <v>4</v>
      </c>
      <c r="B29" s="2">
        <v>1</v>
      </c>
      <c r="C29" s="1">
        <v>1</v>
      </c>
      <c r="D29" s="6" t="s">
        <v>0</v>
      </c>
      <c r="E29" t="s">
        <v>103</v>
      </c>
    </row>
    <row r="30" spans="1:5" x14ac:dyDescent="0.25">
      <c r="A30" s="1">
        <v>5</v>
      </c>
      <c r="B30" s="2">
        <v>1</v>
      </c>
      <c r="C30" s="1">
        <v>1</v>
      </c>
      <c r="D30" s="6" t="s">
        <v>0</v>
      </c>
      <c r="E30" t="s">
        <v>104</v>
      </c>
    </row>
    <row r="31" spans="1:5" x14ac:dyDescent="0.25">
      <c r="A31" s="1">
        <v>6</v>
      </c>
      <c r="B31" s="2">
        <v>1</v>
      </c>
      <c r="C31" s="1">
        <v>1</v>
      </c>
      <c r="D31" s="6" t="s">
        <v>0</v>
      </c>
      <c r="E31" t="s">
        <v>105</v>
      </c>
    </row>
    <row r="32" spans="1:5" x14ac:dyDescent="0.25">
      <c r="A32" s="1">
        <v>7</v>
      </c>
      <c r="B32" s="2">
        <v>1</v>
      </c>
      <c r="C32" s="1">
        <v>1</v>
      </c>
      <c r="D32" s="6" t="s">
        <v>0</v>
      </c>
      <c r="E32" t="s">
        <v>106</v>
      </c>
    </row>
    <row r="33" spans="1:7" x14ac:dyDescent="0.25">
      <c r="A33" s="1">
        <v>8</v>
      </c>
      <c r="B33" s="2">
        <v>0</v>
      </c>
      <c r="C33" s="1">
        <v>0</v>
      </c>
      <c r="D33" s="6" t="s">
        <v>0</v>
      </c>
      <c r="E33" t="s">
        <v>107</v>
      </c>
    </row>
    <row r="34" spans="1:7" x14ac:dyDescent="0.25">
      <c r="A34" s="1">
        <v>9</v>
      </c>
      <c r="B34" s="2">
        <v>1</v>
      </c>
      <c r="C34" s="1">
        <v>1</v>
      </c>
      <c r="D34" s="6" t="s">
        <v>0</v>
      </c>
      <c r="E34" t="s">
        <v>108</v>
      </c>
    </row>
    <row r="35" spans="1:7" x14ac:dyDescent="0.25">
      <c r="A35" s="1">
        <v>10</v>
      </c>
      <c r="B35" s="2">
        <v>0</v>
      </c>
      <c r="C35" s="1">
        <v>0</v>
      </c>
      <c r="D35" s="6" t="s">
        <v>0</v>
      </c>
      <c r="E35" t="s">
        <v>109</v>
      </c>
    </row>
    <row r="36" spans="1:7" x14ac:dyDescent="0.25">
      <c r="A36" s="1">
        <v>11</v>
      </c>
      <c r="B36" s="2">
        <v>0</v>
      </c>
      <c r="C36" s="1">
        <v>0</v>
      </c>
      <c r="D36" s="6" t="s">
        <v>0</v>
      </c>
      <c r="E36" t="s">
        <v>110</v>
      </c>
    </row>
    <row r="37" spans="1:7" x14ac:dyDescent="0.25">
      <c r="A37" s="1">
        <v>12</v>
      </c>
      <c r="B37" s="2">
        <v>1</v>
      </c>
      <c r="C37" s="1">
        <v>1</v>
      </c>
      <c r="D37" s="6" t="s">
        <v>0</v>
      </c>
      <c r="E37" t="s">
        <v>111</v>
      </c>
    </row>
    <row r="38" spans="1:7" x14ac:dyDescent="0.25">
      <c r="A38" s="1">
        <v>13</v>
      </c>
      <c r="B38" s="50">
        <v>1</v>
      </c>
      <c r="C38" s="1">
        <v>1</v>
      </c>
      <c r="D38" s="6" t="s">
        <v>0</v>
      </c>
      <c r="E38" t="s">
        <v>112</v>
      </c>
    </row>
    <row r="39" spans="1:7" x14ac:dyDescent="0.25">
      <c r="A39" s="1">
        <v>14</v>
      </c>
      <c r="B39" s="2">
        <v>0</v>
      </c>
      <c r="C39" s="1">
        <v>0</v>
      </c>
      <c r="D39" s="6" t="s">
        <v>0</v>
      </c>
      <c r="E39" t="s">
        <v>113</v>
      </c>
    </row>
    <row r="40" spans="1:7" x14ac:dyDescent="0.25">
      <c r="A40" s="12">
        <v>-99</v>
      </c>
      <c r="B40" s="13">
        <v>0</v>
      </c>
      <c r="C40" s="12">
        <v>0</v>
      </c>
      <c r="D40" s="9" t="s">
        <v>0</v>
      </c>
      <c r="E40" s="7" t="s">
        <v>12</v>
      </c>
      <c r="F40" s="7"/>
      <c r="G40" s="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6B07-366E-4485-B680-D1DC948E0311}">
  <dimension ref="A1:V69"/>
  <sheetViews>
    <sheetView topLeftCell="A10" workbookViewId="0">
      <selection activeCell="D4" sqref="D4"/>
    </sheetView>
  </sheetViews>
  <sheetFormatPr defaultRowHeight="15" x14ac:dyDescent="0.25"/>
  <cols>
    <col min="1" max="1" width="4.140625" customWidth="1"/>
    <col min="3" max="3" width="11.28515625" customWidth="1"/>
    <col min="4" max="4" width="10.140625" customWidth="1"/>
    <col min="5" max="6" width="10.28515625" customWidth="1"/>
    <col min="7" max="7" width="8.85546875" style="54"/>
    <col min="13" max="13" width="8.85546875" style="54"/>
    <col min="20" max="21" width="8.85546875" style="54"/>
  </cols>
  <sheetData>
    <row r="1" spans="1:22" x14ac:dyDescent="0.25">
      <c r="A1" t="s">
        <v>0</v>
      </c>
      <c r="B1" t="s">
        <v>1</v>
      </c>
    </row>
    <row r="2" spans="1:22" x14ac:dyDescent="0.25">
      <c r="A2" t="s">
        <v>0</v>
      </c>
      <c r="B2" t="s">
        <v>558</v>
      </c>
    </row>
    <row r="3" spans="1:22" x14ac:dyDescent="0.25">
      <c r="A3" t="s">
        <v>0</v>
      </c>
      <c r="B3" t="s">
        <v>3</v>
      </c>
      <c r="D3" t="s">
        <v>647</v>
      </c>
    </row>
    <row r="4" spans="1:22" x14ac:dyDescent="0.25">
      <c r="A4" t="s">
        <v>0</v>
      </c>
    </row>
    <row r="5" spans="1:22" x14ac:dyDescent="0.25">
      <c r="A5" t="s">
        <v>0</v>
      </c>
      <c r="B5" t="s">
        <v>24</v>
      </c>
      <c r="D5" t="s">
        <v>560</v>
      </c>
    </row>
    <row r="6" spans="1:22" x14ac:dyDescent="0.25">
      <c r="A6" t="s">
        <v>0</v>
      </c>
      <c r="D6" t="s">
        <v>559</v>
      </c>
    </row>
    <row r="7" spans="1:22" x14ac:dyDescent="0.25">
      <c r="A7" t="s">
        <v>0</v>
      </c>
    </row>
    <row r="8" spans="1:22" x14ac:dyDescent="0.25">
      <c r="A8" t="s">
        <v>0</v>
      </c>
      <c r="B8" t="s">
        <v>4</v>
      </c>
      <c r="D8" t="s">
        <v>561</v>
      </c>
    </row>
    <row r="9" spans="1:22" x14ac:dyDescent="0.25">
      <c r="A9" t="s">
        <v>0</v>
      </c>
      <c r="D9" t="s">
        <v>598</v>
      </c>
    </row>
    <row r="10" spans="1:22" x14ac:dyDescent="0.25">
      <c r="A10" t="s">
        <v>0</v>
      </c>
      <c r="D10" t="s">
        <v>643</v>
      </c>
    </row>
    <row r="11" spans="1:22" x14ac:dyDescent="0.25">
      <c r="A11" t="s">
        <v>0</v>
      </c>
    </row>
    <row r="12" spans="1:22" x14ac:dyDescent="0.25">
      <c r="A12" t="s">
        <v>0</v>
      </c>
    </row>
    <row r="13" spans="1:22" x14ac:dyDescent="0.25">
      <c r="B13" s="145" t="s">
        <v>562</v>
      </c>
      <c r="C13" s="145"/>
      <c r="D13" s="146"/>
      <c r="E13" s="146"/>
      <c r="F13" s="146"/>
      <c r="G13" s="166"/>
      <c r="H13" s="159"/>
    </row>
    <row r="14" spans="1:22" x14ac:dyDescent="0.25">
      <c r="C14" s="150" t="s">
        <v>433</v>
      </c>
      <c r="D14" s="150" t="s">
        <v>565</v>
      </c>
      <c r="E14" s="150" t="s">
        <v>563</v>
      </c>
      <c r="F14" s="150" t="s">
        <v>580</v>
      </c>
      <c r="G14" s="70" t="s">
        <v>568</v>
      </c>
      <c r="H14" s="160" t="s">
        <v>568</v>
      </c>
      <c r="I14" s="1" t="s">
        <v>568</v>
      </c>
      <c r="J14" s="1" t="s">
        <v>568</v>
      </c>
      <c r="K14" s="1" t="s">
        <v>568</v>
      </c>
      <c r="L14" s="1" t="s">
        <v>568</v>
      </c>
      <c r="M14" s="48" t="s">
        <v>568</v>
      </c>
      <c r="N14" s="1" t="s">
        <v>568</v>
      </c>
      <c r="O14" s="1" t="s">
        <v>568</v>
      </c>
      <c r="P14" s="1" t="s">
        <v>568</v>
      </c>
      <c r="Q14" s="1" t="s">
        <v>568</v>
      </c>
      <c r="R14" s="1" t="s">
        <v>568</v>
      </c>
      <c r="S14" s="1" t="s">
        <v>568</v>
      </c>
      <c r="T14" s="48" t="s">
        <v>568</v>
      </c>
      <c r="U14" s="48" t="s">
        <v>568</v>
      </c>
      <c r="V14" s="1" t="s">
        <v>568</v>
      </c>
    </row>
    <row r="15" spans="1:22" x14ac:dyDescent="0.25">
      <c r="C15" s="36" t="s">
        <v>567</v>
      </c>
      <c r="D15" s="147"/>
      <c r="E15" s="147"/>
      <c r="F15" s="147"/>
      <c r="G15" s="167" t="s">
        <v>599</v>
      </c>
      <c r="H15" s="147" t="s">
        <v>569</v>
      </c>
      <c r="I15" s="147" t="s">
        <v>570</v>
      </c>
      <c r="J15" s="147" t="s">
        <v>571</v>
      </c>
      <c r="K15" s="147" t="s">
        <v>572</v>
      </c>
      <c r="L15" s="147" t="s">
        <v>573</v>
      </c>
      <c r="M15" s="169" t="s">
        <v>602</v>
      </c>
      <c r="N15" s="147" t="s">
        <v>574</v>
      </c>
      <c r="O15" s="147" t="s">
        <v>575</v>
      </c>
      <c r="P15" s="147" t="s">
        <v>576</v>
      </c>
      <c r="Q15" s="147" t="s">
        <v>577</v>
      </c>
      <c r="R15" s="147" t="s">
        <v>578</v>
      </c>
      <c r="S15" s="147" t="s">
        <v>579</v>
      </c>
      <c r="T15" s="169" t="s">
        <v>600</v>
      </c>
      <c r="U15" s="169" t="s">
        <v>601</v>
      </c>
      <c r="V15" s="161" t="s">
        <v>353</v>
      </c>
    </row>
    <row r="16" spans="1:22" x14ac:dyDescent="0.25">
      <c r="C16" s="150" t="s">
        <v>646</v>
      </c>
      <c r="D16" s="150" t="s">
        <v>566</v>
      </c>
      <c r="E16" s="150" t="s">
        <v>564</v>
      </c>
      <c r="F16" s="48">
        <v>30</v>
      </c>
      <c r="G16" s="70">
        <v>18</v>
      </c>
      <c r="H16" s="160">
        <v>13</v>
      </c>
      <c r="I16" s="1">
        <v>13</v>
      </c>
      <c r="J16" s="1">
        <v>13</v>
      </c>
      <c r="K16" s="1">
        <v>13</v>
      </c>
      <c r="L16" s="1">
        <v>8</v>
      </c>
      <c r="M16" s="48">
        <f>N16</f>
        <v>8</v>
      </c>
      <c r="N16" s="1">
        <v>8</v>
      </c>
      <c r="O16" s="1">
        <v>8</v>
      </c>
      <c r="P16" s="1">
        <v>8</v>
      </c>
      <c r="Q16" s="1">
        <v>8</v>
      </c>
      <c r="R16" s="1">
        <v>8</v>
      </c>
      <c r="S16" s="1">
        <v>8</v>
      </c>
      <c r="T16" s="48">
        <f>S16</f>
        <v>8</v>
      </c>
      <c r="U16" s="48">
        <f>T16</f>
        <v>8</v>
      </c>
      <c r="V16" s="48">
        <f>U16</f>
        <v>8</v>
      </c>
    </row>
    <row r="17" spans="3:22" x14ac:dyDescent="0.25">
      <c r="C17" s="6" t="str">
        <f>C16</f>
        <v>&gt;= 2019</v>
      </c>
      <c r="D17" s="6" t="str">
        <f>D16</f>
        <v>R-8</v>
      </c>
      <c r="E17" s="6" t="str">
        <f>E16</f>
        <v>Fiberglass</v>
      </c>
      <c r="F17" s="48">
        <v>38</v>
      </c>
      <c r="G17" s="70">
        <v>26</v>
      </c>
      <c r="H17" s="160">
        <v>18</v>
      </c>
      <c r="I17" s="1">
        <v>18</v>
      </c>
      <c r="J17" s="1">
        <v>18</v>
      </c>
      <c r="K17" s="1">
        <v>13</v>
      </c>
      <c r="L17" s="1">
        <v>13</v>
      </c>
      <c r="M17" s="48">
        <f t="shared" ref="M17:M51" si="0">N17</f>
        <v>13</v>
      </c>
      <c r="N17" s="1">
        <v>13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48">
        <f t="shared" ref="T17:V17" si="1">S17</f>
        <v>8</v>
      </c>
      <c r="U17" s="48">
        <f t="shared" si="1"/>
        <v>8</v>
      </c>
      <c r="V17" s="48">
        <f t="shared" si="1"/>
        <v>8</v>
      </c>
    </row>
    <row r="18" spans="3:22" x14ac:dyDescent="0.25">
      <c r="C18" s="6" t="str">
        <f t="shared" ref="C18:C21" si="2">C17</f>
        <v>&gt;= 2019</v>
      </c>
      <c r="D18" s="6" t="str">
        <f t="shared" ref="D18:D21" si="3">D17</f>
        <v>R-8</v>
      </c>
      <c r="E18" s="6" t="str">
        <f t="shared" ref="E18:E21" si="4">E17</f>
        <v>Fiberglass</v>
      </c>
      <c r="F18" s="48">
        <v>40</v>
      </c>
      <c r="G18" s="70">
        <f t="shared" ref="G18:G51" si="5">H18</f>
        <v>26</v>
      </c>
      <c r="H18" s="160">
        <v>26</v>
      </c>
      <c r="I18" s="1">
        <v>18</v>
      </c>
      <c r="J18" s="1">
        <v>18</v>
      </c>
      <c r="K18" s="1">
        <v>18</v>
      </c>
      <c r="L18" s="1">
        <v>13</v>
      </c>
      <c r="M18" s="48">
        <f t="shared" si="0"/>
        <v>13</v>
      </c>
      <c r="N18" s="1">
        <v>13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48">
        <f t="shared" ref="T18:V18" si="6">S18</f>
        <v>8</v>
      </c>
      <c r="U18" s="48">
        <f t="shared" si="6"/>
        <v>8</v>
      </c>
      <c r="V18" s="48">
        <f t="shared" si="6"/>
        <v>8</v>
      </c>
    </row>
    <row r="19" spans="3:22" x14ac:dyDescent="0.25">
      <c r="C19" s="6" t="str">
        <f t="shared" si="2"/>
        <v>&gt;= 2019</v>
      </c>
      <c r="D19" s="6" t="str">
        <f t="shared" si="3"/>
        <v>R-8</v>
      </c>
      <c r="E19" s="6" t="str">
        <f t="shared" si="4"/>
        <v>Fiberglass</v>
      </c>
      <c r="F19" s="48">
        <v>43</v>
      </c>
      <c r="G19" s="70">
        <f t="shared" si="5"/>
        <v>26</v>
      </c>
      <c r="H19" s="160">
        <v>26</v>
      </c>
      <c r="I19" s="1">
        <v>26</v>
      </c>
      <c r="J19" s="1">
        <v>18</v>
      </c>
      <c r="K19" s="1">
        <v>18</v>
      </c>
      <c r="L19" s="1">
        <v>18</v>
      </c>
      <c r="M19" s="48">
        <f t="shared" si="0"/>
        <v>13</v>
      </c>
      <c r="N19" s="1">
        <v>13</v>
      </c>
      <c r="O19" s="1">
        <v>13</v>
      </c>
      <c r="P19" s="1">
        <v>8</v>
      </c>
      <c r="Q19" s="1">
        <v>8</v>
      </c>
      <c r="R19" s="1">
        <v>8</v>
      </c>
      <c r="S19" s="1">
        <v>8</v>
      </c>
      <c r="T19" s="48">
        <f t="shared" ref="T19:V19" si="7">S19</f>
        <v>8</v>
      </c>
      <c r="U19" s="48">
        <f t="shared" si="7"/>
        <v>8</v>
      </c>
      <c r="V19" s="48">
        <f t="shared" si="7"/>
        <v>8</v>
      </c>
    </row>
    <row r="20" spans="3:22" x14ac:dyDescent="0.25">
      <c r="C20" s="6" t="str">
        <f t="shared" si="2"/>
        <v>&gt;= 2019</v>
      </c>
      <c r="D20" s="6" t="str">
        <f t="shared" si="3"/>
        <v>R-8</v>
      </c>
      <c r="E20" s="6" t="str">
        <f t="shared" si="4"/>
        <v>Fiberglass</v>
      </c>
      <c r="F20" s="48">
        <v>49</v>
      </c>
      <c r="G20" s="70">
        <f t="shared" si="5"/>
        <v>26</v>
      </c>
      <c r="H20" s="160">
        <v>26</v>
      </c>
      <c r="I20" s="1">
        <v>26</v>
      </c>
      <c r="J20" s="1">
        <v>26</v>
      </c>
      <c r="K20" s="1">
        <v>26</v>
      </c>
      <c r="L20" s="1">
        <v>18</v>
      </c>
      <c r="M20" s="48">
        <f t="shared" si="0"/>
        <v>18</v>
      </c>
      <c r="N20" s="1">
        <v>18</v>
      </c>
      <c r="O20" s="1">
        <v>13</v>
      </c>
      <c r="P20" s="1">
        <v>13</v>
      </c>
      <c r="Q20" s="1">
        <v>8</v>
      </c>
      <c r="R20" s="1">
        <v>8</v>
      </c>
      <c r="S20" s="1">
        <v>8</v>
      </c>
      <c r="T20" s="48">
        <f t="shared" ref="T20:V20" si="8">S20</f>
        <v>8</v>
      </c>
      <c r="U20" s="48">
        <f t="shared" si="8"/>
        <v>8</v>
      </c>
      <c r="V20" s="48">
        <f t="shared" si="8"/>
        <v>8</v>
      </c>
    </row>
    <row r="21" spans="3:22" x14ac:dyDescent="0.25">
      <c r="C21" s="6" t="str">
        <f t="shared" si="2"/>
        <v>&gt;= 2019</v>
      </c>
      <c r="D21" s="6" t="str">
        <f t="shared" si="3"/>
        <v>R-8</v>
      </c>
      <c r="E21" s="6" t="str">
        <f t="shared" si="4"/>
        <v>Fiberglass</v>
      </c>
      <c r="F21" s="48">
        <v>60</v>
      </c>
      <c r="G21" s="70">
        <f t="shared" si="5"/>
        <v>26</v>
      </c>
      <c r="H21" s="160">
        <v>26</v>
      </c>
      <c r="I21" s="1">
        <v>26</v>
      </c>
      <c r="J21" s="1">
        <v>26</v>
      </c>
      <c r="K21" s="1">
        <v>26</v>
      </c>
      <c r="L21" s="1">
        <v>26</v>
      </c>
      <c r="M21" s="48">
        <f t="shared" si="0"/>
        <v>26</v>
      </c>
      <c r="N21" s="1">
        <v>26</v>
      </c>
      <c r="O21" s="1">
        <v>26</v>
      </c>
      <c r="P21" s="1">
        <v>18</v>
      </c>
      <c r="Q21" s="1">
        <v>13</v>
      </c>
      <c r="R21" s="1">
        <v>13</v>
      </c>
      <c r="S21" s="1">
        <v>8</v>
      </c>
      <c r="T21" s="48">
        <f t="shared" ref="T21:V21" si="9">S21</f>
        <v>8</v>
      </c>
      <c r="U21" s="48">
        <f t="shared" si="9"/>
        <v>8</v>
      </c>
      <c r="V21" s="48">
        <f t="shared" si="9"/>
        <v>8</v>
      </c>
    </row>
    <row r="22" spans="3:22" x14ac:dyDescent="0.25">
      <c r="C22" s="6" t="str">
        <f t="shared" ref="C22:C28" si="10">C21</f>
        <v>&gt;= 2019</v>
      </c>
      <c r="D22" s="6" t="str">
        <f t="shared" ref="D22:D27" si="11">D21</f>
        <v>R-8</v>
      </c>
      <c r="E22" s="151" t="s">
        <v>581</v>
      </c>
      <c r="F22" s="152">
        <v>30</v>
      </c>
      <c r="G22" s="168">
        <f t="shared" si="5"/>
        <v>14</v>
      </c>
      <c r="H22" s="153">
        <v>14</v>
      </c>
      <c r="I22" s="153">
        <v>8</v>
      </c>
      <c r="J22" s="153">
        <v>8</v>
      </c>
      <c r="K22" s="153">
        <v>8</v>
      </c>
      <c r="L22" s="153">
        <v>8</v>
      </c>
      <c r="M22" s="152">
        <f t="shared" si="0"/>
        <v>8</v>
      </c>
      <c r="N22" s="153">
        <v>8</v>
      </c>
      <c r="O22" s="153">
        <v>8</v>
      </c>
      <c r="P22" s="153">
        <v>8</v>
      </c>
      <c r="Q22" s="153">
        <v>8</v>
      </c>
      <c r="R22" s="153">
        <v>8</v>
      </c>
      <c r="S22" s="153">
        <v>8</v>
      </c>
      <c r="T22" s="152">
        <f t="shared" ref="T22:V22" si="12">S22</f>
        <v>8</v>
      </c>
      <c r="U22" s="152">
        <f t="shared" si="12"/>
        <v>8</v>
      </c>
      <c r="V22" s="152">
        <f t="shared" si="12"/>
        <v>8</v>
      </c>
    </row>
    <row r="23" spans="3:22" x14ac:dyDescent="0.25">
      <c r="C23" s="6" t="str">
        <f t="shared" si="10"/>
        <v>&gt;= 2019</v>
      </c>
      <c r="D23" s="6" t="str">
        <f t="shared" si="11"/>
        <v>R-8</v>
      </c>
      <c r="E23" s="6" t="str">
        <f>E22</f>
        <v>Cellulose</v>
      </c>
      <c r="F23" s="48">
        <v>38</v>
      </c>
      <c r="G23" s="70">
        <v>20</v>
      </c>
      <c r="H23" s="160">
        <v>14</v>
      </c>
      <c r="I23" s="1">
        <v>14</v>
      </c>
      <c r="J23" s="1">
        <v>14</v>
      </c>
      <c r="K23" s="1">
        <v>14</v>
      </c>
      <c r="L23" s="1">
        <v>8</v>
      </c>
      <c r="M23" s="48">
        <f t="shared" si="0"/>
        <v>8</v>
      </c>
      <c r="N23" s="1">
        <v>8</v>
      </c>
      <c r="O23" s="1">
        <v>8</v>
      </c>
      <c r="P23" s="1">
        <v>8</v>
      </c>
      <c r="Q23" s="1">
        <v>8</v>
      </c>
      <c r="R23" s="1">
        <v>8</v>
      </c>
      <c r="S23" s="1">
        <v>8</v>
      </c>
      <c r="T23" s="48">
        <f t="shared" ref="T23:V23" si="13">S23</f>
        <v>8</v>
      </c>
      <c r="U23" s="48">
        <f t="shared" si="13"/>
        <v>8</v>
      </c>
      <c r="V23" s="48">
        <f t="shared" si="13"/>
        <v>8</v>
      </c>
    </row>
    <row r="24" spans="3:22" x14ac:dyDescent="0.25">
      <c r="C24" s="6" t="str">
        <f t="shared" si="10"/>
        <v>&gt;= 2019</v>
      </c>
      <c r="D24" s="6" t="str">
        <f t="shared" si="11"/>
        <v>R-8</v>
      </c>
      <c r="E24" s="6" t="str">
        <f t="shared" ref="E24:E27" si="14">E23</f>
        <v>Cellulose</v>
      </c>
      <c r="F24" s="48">
        <v>40</v>
      </c>
      <c r="G24" s="70">
        <f t="shared" si="5"/>
        <v>20</v>
      </c>
      <c r="H24" s="160">
        <v>20</v>
      </c>
      <c r="I24" s="1">
        <v>14</v>
      </c>
      <c r="J24" s="1">
        <v>14</v>
      </c>
      <c r="K24" s="1">
        <v>14</v>
      </c>
      <c r="L24" s="1">
        <v>8</v>
      </c>
      <c r="M24" s="48">
        <f t="shared" si="0"/>
        <v>8</v>
      </c>
      <c r="N24" s="1">
        <v>8</v>
      </c>
      <c r="O24" s="1">
        <v>8</v>
      </c>
      <c r="P24" s="1">
        <v>8</v>
      </c>
      <c r="Q24" s="1">
        <v>8</v>
      </c>
      <c r="R24" s="1">
        <v>8</v>
      </c>
      <c r="S24" s="1">
        <v>8</v>
      </c>
      <c r="T24" s="48">
        <f t="shared" ref="T24:V24" si="15">S24</f>
        <v>8</v>
      </c>
      <c r="U24" s="48">
        <f t="shared" si="15"/>
        <v>8</v>
      </c>
      <c r="V24" s="48">
        <f t="shared" si="15"/>
        <v>8</v>
      </c>
    </row>
    <row r="25" spans="3:22" x14ac:dyDescent="0.25">
      <c r="C25" s="6" t="str">
        <f t="shared" si="10"/>
        <v>&gt;= 2019</v>
      </c>
      <c r="D25" s="6" t="str">
        <f t="shared" si="11"/>
        <v>R-8</v>
      </c>
      <c r="E25" s="6" t="str">
        <f t="shared" si="14"/>
        <v>Cellulose</v>
      </c>
      <c r="F25" s="48">
        <v>43</v>
      </c>
      <c r="G25" s="70">
        <f t="shared" si="5"/>
        <v>20</v>
      </c>
      <c r="H25" s="160">
        <v>20</v>
      </c>
      <c r="I25" s="1">
        <v>20</v>
      </c>
      <c r="J25" s="1">
        <v>14</v>
      </c>
      <c r="K25" s="1">
        <v>14</v>
      </c>
      <c r="L25" s="1">
        <v>14</v>
      </c>
      <c r="M25" s="48">
        <f t="shared" si="0"/>
        <v>8</v>
      </c>
      <c r="N25" s="1">
        <v>8</v>
      </c>
      <c r="O25" s="1">
        <v>8</v>
      </c>
      <c r="P25" s="1">
        <v>8</v>
      </c>
      <c r="Q25" s="1">
        <v>8</v>
      </c>
      <c r="R25" s="1">
        <v>8</v>
      </c>
      <c r="S25" s="1">
        <v>8</v>
      </c>
      <c r="T25" s="48">
        <f t="shared" ref="T25:V25" si="16">S25</f>
        <v>8</v>
      </c>
      <c r="U25" s="48">
        <f t="shared" si="16"/>
        <v>8</v>
      </c>
      <c r="V25" s="48">
        <f t="shared" si="16"/>
        <v>8</v>
      </c>
    </row>
    <row r="26" spans="3:22" x14ac:dyDescent="0.25">
      <c r="C26" s="6" t="str">
        <f t="shared" si="10"/>
        <v>&gt;= 2019</v>
      </c>
      <c r="D26" s="6" t="str">
        <f t="shared" si="11"/>
        <v>R-8</v>
      </c>
      <c r="E26" s="6" t="str">
        <f t="shared" si="14"/>
        <v>Cellulose</v>
      </c>
      <c r="F26" s="48">
        <v>49</v>
      </c>
      <c r="G26" s="70">
        <v>32</v>
      </c>
      <c r="H26" s="160">
        <v>20</v>
      </c>
      <c r="I26" s="1">
        <v>20</v>
      </c>
      <c r="J26" s="1">
        <v>20</v>
      </c>
      <c r="K26" s="1">
        <v>20</v>
      </c>
      <c r="L26" s="1">
        <v>14</v>
      </c>
      <c r="M26" s="48">
        <f t="shared" si="0"/>
        <v>14</v>
      </c>
      <c r="N26" s="1">
        <v>14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48">
        <f t="shared" ref="T26:V26" si="17">S26</f>
        <v>8</v>
      </c>
      <c r="U26" s="48">
        <f t="shared" si="17"/>
        <v>8</v>
      </c>
      <c r="V26" s="48">
        <f t="shared" si="17"/>
        <v>8</v>
      </c>
    </row>
    <row r="27" spans="3:22" x14ac:dyDescent="0.25">
      <c r="C27" s="6" t="str">
        <f t="shared" si="10"/>
        <v>&gt;= 2019</v>
      </c>
      <c r="D27" s="6" t="str">
        <f t="shared" si="11"/>
        <v>R-8</v>
      </c>
      <c r="E27" s="6" t="str">
        <f t="shared" si="14"/>
        <v>Cellulose</v>
      </c>
      <c r="F27" s="48">
        <v>60</v>
      </c>
      <c r="G27" s="70">
        <f t="shared" si="5"/>
        <v>32</v>
      </c>
      <c r="H27" s="160">
        <v>32</v>
      </c>
      <c r="I27" s="1">
        <v>32</v>
      </c>
      <c r="J27" s="1">
        <v>32</v>
      </c>
      <c r="K27" s="1">
        <v>20</v>
      </c>
      <c r="L27" s="1">
        <v>20</v>
      </c>
      <c r="M27" s="48">
        <f t="shared" si="0"/>
        <v>20</v>
      </c>
      <c r="N27" s="1">
        <v>20</v>
      </c>
      <c r="O27" s="1">
        <v>14</v>
      </c>
      <c r="P27" s="1">
        <v>8</v>
      </c>
      <c r="Q27" s="1">
        <v>8</v>
      </c>
      <c r="R27" s="1">
        <v>8</v>
      </c>
      <c r="S27" s="1">
        <v>8</v>
      </c>
      <c r="T27" s="48">
        <f t="shared" ref="T27:V27" si="18">S27</f>
        <v>8</v>
      </c>
      <c r="U27" s="48">
        <f t="shared" si="18"/>
        <v>8</v>
      </c>
      <c r="V27" s="48">
        <f t="shared" si="18"/>
        <v>8</v>
      </c>
    </row>
    <row r="28" spans="3:22" x14ac:dyDescent="0.25">
      <c r="C28" s="6" t="str">
        <f t="shared" si="10"/>
        <v>&gt;= 2019</v>
      </c>
      <c r="D28" s="154" t="s">
        <v>582</v>
      </c>
      <c r="E28" s="154" t="s">
        <v>564</v>
      </c>
      <c r="F28" s="155">
        <v>30</v>
      </c>
      <c r="G28" s="101">
        <f t="shared" si="5"/>
        <v>15</v>
      </c>
      <c r="H28" s="156">
        <v>15</v>
      </c>
      <c r="I28" s="156">
        <v>11</v>
      </c>
      <c r="J28" s="156">
        <v>11</v>
      </c>
      <c r="K28" s="156">
        <v>11</v>
      </c>
      <c r="L28" s="156">
        <v>11</v>
      </c>
      <c r="M28" s="155">
        <f t="shared" si="0"/>
        <v>6</v>
      </c>
      <c r="N28" s="156">
        <v>6</v>
      </c>
      <c r="O28" s="156">
        <v>6</v>
      </c>
      <c r="P28" s="156">
        <v>6</v>
      </c>
      <c r="Q28" s="156">
        <v>6</v>
      </c>
      <c r="R28" s="156">
        <v>6</v>
      </c>
      <c r="S28" s="156">
        <v>6</v>
      </c>
      <c r="T28" s="155">
        <f t="shared" ref="T28:V28" si="19">S28</f>
        <v>6</v>
      </c>
      <c r="U28" s="155">
        <f t="shared" si="19"/>
        <v>6</v>
      </c>
      <c r="V28" s="155">
        <f t="shared" si="19"/>
        <v>6</v>
      </c>
    </row>
    <row r="29" spans="3:22" x14ac:dyDescent="0.25">
      <c r="C29" s="6" t="str">
        <f>C28</f>
        <v>&gt;= 2019</v>
      </c>
      <c r="D29" s="6" t="str">
        <f>D28</f>
        <v>R-6</v>
      </c>
      <c r="E29" s="6" t="str">
        <f>E28</f>
        <v>Fiberglass</v>
      </c>
      <c r="F29" s="48">
        <v>38</v>
      </c>
      <c r="G29" s="70">
        <f t="shared" si="5"/>
        <v>24</v>
      </c>
      <c r="H29" s="160">
        <v>24</v>
      </c>
      <c r="I29" s="1">
        <v>15</v>
      </c>
      <c r="J29" s="1">
        <v>15</v>
      </c>
      <c r="K29" s="1">
        <v>15</v>
      </c>
      <c r="L29" s="1">
        <v>15</v>
      </c>
      <c r="M29" s="48">
        <f t="shared" si="0"/>
        <v>11</v>
      </c>
      <c r="N29" s="1">
        <v>11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48">
        <f t="shared" ref="T29:V29" si="20">S29</f>
        <v>6</v>
      </c>
      <c r="U29" s="48">
        <f t="shared" si="20"/>
        <v>6</v>
      </c>
      <c r="V29" s="48">
        <f t="shared" si="20"/>
        <v>6</v>
      </c>
    </row>
    <row r="30" spans="3:22" x14ac:dyDescent="0.25">
      <c r="C30" s="6" t="str">
        <f t="shared" ref="C30:E40" si="21">C29</f>
        <v>&gt;= 2019</v>
      </c>
      <c r="D30" s="6" t="str">
        <f t="shared" si="21"/>
        <v>R-6</v>
      </c>
      <c r="E30" s="6" t="str">
        <f t="shared" si="21"/>
        <v>Fiberglass</v>
      </c>
      <c r="F30" s="48">
        <v>40</v>
      </c>
      <c r="G30" s="70">
        <f t="shared" si="5"/>
        <v>24</v>
      </c>
      <c r="H30" s="160">
        <v>24</v>
      </c>
      <c r="I30" s="1">
        <v>24</v>
      </c>
      <c r="J30" s="1">
        <v>15</v>
      </c>
      <c r="K30" s="1">
        <v>15</v>
      </c>
      <c r="L30" s="1">
        <v>15</v>
      </c>
      <c r="M30" s="48">
        <f t="shared" si="0"/>
        <v>11</v>
      </c>
      <c r="N30" s="1">
        <v>11</v>
      </c>
      <c r="O30" s="1">
        <v>11</v>
      </c>
      <c r="P30" s="1">
        <v>6</v>
      </c>
      <c r="Q30" s="1">
        <v>6</v>
      </c>
      <c r="R30" s="1">
        <v>6</v>
      </c>
      <c r="S30" s="1">
        <v>6</v>
      </c>
      <c r="T30" s="48">
        <f t="shared" ref="T30:V30" si="22">S30</f>
        <v>6</v>
      </c>
      <c r="U30" s="48">
        <f t="shared" si="22"/>
        <v>6</v>
      </c>
      <c r="V30" s="48">
        <f t="shared" si="22"/>
        <v>6</v>
      </c>
    </row>
    <row r="31" spans="3:22" x14ac:dyDescent="0.25">
      <c r="C31" s="6" t="str">
        <f t="shared" si="21"/>
        <v>&gt;= 2019</v>
      </c>
      <c r="D31" s="6" t="str">
        <f t="shared" si="21"/>
        <v>R-6</v>
      </c>
      <c r="E31" s="6" t="str">
        <f t="shared" si="21"/>
        <v>Fiberglass</v>
      </c>
      <c r="F31" s="48">
        <v>43</v>
      </c>
      <c r="G31" s="70">
        <f t="shared" si="5"/>
        <v>24</v>
      </c>
      <c r="H31" s="160">
        <v>24</v>
      </c>
      <c r="I31" s="1">
        <v>24</v>
      </c>
      <c r="J31" s="1">
        <v>24</v>
      </c>
      <c r="K31" s="1">
        <v>15</v>
      </c>
      <c r="L31" s="1">
        <v>15</v>
      </c>
      <c r="M31" s="48">
        <f t="shared" si="0"/>
        <v>15</v>
      </c>
      <c r="N31" s="1">
        <v>15</v>
      </c>
      <c r="O31" s="1">
        <v>11</v>
      </c>
      <c r="P31" s="1">
        <v>6</v>
      </c>
      <c r="Q31" s="1">
        <v>6</v>
      </c>
      <c r="R31" s="1">
        <v>6</v>
      </c>
      <c r="S31" s="1">
        <v>6</v>
      </c>
      <c r="T31" s="48">
        <f t="shared" ref="T31:V31" si="23">S31</f>
        <v>6</v>
      </c>
      <c r="U31" s="48">
        <f t="shared" si="23"/>
        <v>6</v>
      </c>
      <c r="V31" s="48">
        <f t="shared" si="23"/>
        <v>6</v>
      </c>
    </row>
    <row r="32" spans="3:22" x14ac:dyDescent="0.25">
      <c r="C32" s="6" t="str">
        <f t="shared" si="21"/>
        <v>&gt;= 2019</v>
      </c>
      <c r="D32" s="6" t="str">
        <f t="shared" si="21"/>
        <v>R-6</v>
      </c>
      <c r="E32" s="6" t="str">
        <f t="shared" si="21"/>
        <v>Fiberglass</v>
      </c>
      <c r="F32" s="48">
        <v>49</v>
      </c>
      <c r="G32" s="70">
        <f t="shared" si="5"/>
        <v>24</v>
      </c>
      <c r="H32" s="160">
        <v>24</v>
      </c>
      <c r="I32" s="1">
        <v>24</v>
      </c>
      <c r="J32" s="1">
        <v>24</v>
      </c>
      <c r="K32" s="1">
        <v>24</v>
      </c>
      <c r="L32" s="1">
        <v>24</v>
      </c>
      <c r="M32" s="48">
        <v>24</v>
      </c>
      <c r="N32" s="1">
        <v>15</v>
      </c>
      <c r="O32" s="1">
        <v>15</v>
      </c>
      <c r="P32" s="1">
        <v>11</v>
      </c>
      <c r="Q32" s="1">
        <v>11</v>
      </c>
      <c r="R32" s="1">
        <v>6</v>
      </c>
      <c r="S32" s="1">
        <v>6</v>
      </c>
      <c r="T32" s="48">
        <f t="shared" ref="T32:V32" si="24">S32</f>
        <v>6</v>
      </c>
      <c r="U32" s="48">
        <f t="shared" si="24"/>
        <v>6</v>
      </c>
      <c r="V32" s="48">
        <f t="shared" si="24"/>
        <v>6</v>
      </c>
    </row>
    <row r="33" spans="3:22" x14ac:dyDescent="0.25">
      <c r="C33" s="6" t="str">
        <f t="shared" si="21"/>
        <v>&gt;= 2019</v>
      </c>
      <c r="D33" s="6" t="str">
        <f t="shared" si="21"/>
        <v>R-6</v>
      </c>
      <c r="E33" s="6" t="str">
        <f t="shared" si="21"/>
        <v>Fiberglass</v>
      </c>
      <c r="F33" s="48">
        <v>60</v>
      </c>
      <c r="G33" s="70">
        <f t="shared" si="5"/>
        <v>24</v>
      </c>
      <c r="H33" s="160">
        <v>24</v>
      </c>
      <c r="I33" s="1">
        <v>24</v>
      </c>
      <c r="J33" s="1">
        <v>24</v>
      </c>
      <c r="K33" s="1">
        <v>24</v>
      </c>
      <c r="L33" s="1">
        <v>24</v>
      </c>
      <c r="M33" s="48">
        <f t="shared" si="0"/>
        <v>24</v>
      </c>
      <c r="N33" s="1">
        <v>24</v>
      </c>
      <c r="O33" s="1">
        <v>24</v>
      </c>
      <c r="P33" s="1">
        <v>15</v>
      </c>
      <c r="Q33" s="1">
        <v>15</v>
      </c>
      <c r="R33" s="1">
        <v>11</v>
      </c>
      <c r="S33" s="1">
        <v>11</v>
      </c>
      <c r="T33" s="48">
        <v>6</v>
      </c>
      <c r="U33" s="48">
        <f t="shared" ref="U33" si="25">T33</f>
        <v>6</v>
      </c>
      <c r="V33" s="48">
        <v>6</v>
      </c>
    </row>
    <row r="34" spans="3:22" x14ac:dyDescent="0.25">
      <c r="C34" s="6" t="str">
        <f t="shared" si="21"/>
        <v>&gt;= 2019</v>
      </c>
      <c r="D34" s="6" t="str">
        <f t="shared" si="21"/>
        <v>R-6</v>
      </c>
      <c r="E34" s="151" t="s">
        <v>581</v>
      </c>
      <c r="F34" s="152">
        <v>30</v>
      </c>
      <c r="G34" s="168">
        <f t="shared" si="5"/>
        <v>12</v>
      </c>
      <c r="H34" s="153">
        <v>12</v>
      </c>
      <c r="I34" s="153">
        <v>12</v>
      </c>
      <c r="J34" s="153">
        <v>6</v>
      </c>
      <c r="K34" s="153">
        <v>6</v>
      </c>
      <c r="L34" s="153">
        <v>6</v>
      </c>
      <c r="M34" s="152">
        <f t="shared" si="0"/>
        <v>6</v>
      </c>
      <c r="N34" s="153">
        <v>6</v>
      </c>
      <c r="O34" s="153">
        <v>6</v>
      </c>
      <c r="P34" s="153">
        <v>6</v>
      </c>
      <c r="Q34" s="153">
        <v>6</v>
      </c>
      <c r="R34" s="153">
        <v>6</v>
      </c>
      <c r="S34" s="153">
        <v>6</v>
      </c>
      <c r="T34" s="152">
        <f t="shared" ref="T34:V34" si="26">S34</f>
        <v>6</v>
      </c>
      <c r="U34" s="152">
        <f t="shared" si="26"/>
        <v>6</v>
      </c>
      <c r="V34" s="152">
        <f t="shared" si="26"/>
        <v>6</v>
      </c>
    </row>
    <row r="35" spans="3:22" x14ac:dyDescent="0.25">
      <c r="C35" s="6" t="str">
        <f t="shared" si="21"/>
        <v>&gt;= 2019</v>
      </c>
      <c r="D35" s="6" t="str">
        <f t="shared" si="21"/>
        <v>R-6</v>
      </c>
      <c r="E35" s="6" t="str">
        <f>E34</f>
        <v>Cellulose</v>
      </c>
      <c r="F35" s="48">
        <v>38</v>
      </c>
      <c r="G35" s="70">
        <f t="shared" si="5"/>
        <v>18</v>
      </c>
      <c r="H35" s="160">
        <v>18</v>
      </c>
      <c r="I35" s="1">
        <v>12</v>
      </c>
      <c r="J35" s="1">
        <v>12</v>
      </c>
      <c r="K35" s="1">
        <v>12</v>
      </c>
      <c r="L35" s="1">
        <v>12</v>
      </c>
      <c r="M35" s="48">
        <f t="shared" si="0"/>
        <v>6</v>
      </c>
      <c r="N35" s="1">
        <v>6</v>
      </c>
      <c r="O35" s="1">
        <v>6</v>
      </c>
      <c r="P35" s="1">
        <v>6</v>
      </c>
      <c r="Q35" s="1">
        <v>6</v>
      </c>
      <c r="R35" s="1">
        <v>6</v>
      </c>
      <c r="S35" s="1">
        <v>6</v>
      </c>
      <c r="T35" s="48">
        <f t="shared" ref="T35:V35" si="27">S35</f>
        <v>6</v>
      </c>
      <c r="U35" s="48">
        <f t="shared" si="27"/>
        <v>6</v>
      </c>
      <c r="V35" s="48">
        <f t="shared" si="27"/>
        <v>6</v>
      </c>
    </row>
    <row r="36" spans="3:22" x14ac:dyDescent="0.25">
      <c r="C36" s="6" t="str">
        <f t="shared" si="21"/>
        <v>&gt;= 2019</v>
      </c>
      <c r="D36" s="6" t="str">
        <f t="shared" si="21"/>
        <v>R-6</v>
      </c>
      <c r="E36" s="6" t="str">
        <f t="shared" si="21"/>
        <v>Cellulose</v>
      </c>
      <c r="F36" s="48">
        <v>40</v>
      </c>
      <c r="G36" s="70">
        <f t="shared" si="5"/>
        <v>18</v>
      </c>
      <c r="H36" s="160">
        <v>18</v>
      </c>
      <c r="I36" s="1">
        <v>18</v>
      </c>
      <c r="J36" s="1">
        <v>12</v>
      </c>
      <c r="K36" s="1">
        <v>12</v>
      </c>
      <c r="L36" s="1">
        <v>12</v>
      </c>
      <c r="M36" s="48">
        <f t="shared" si="0"/>
        <v>6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48">
        <f t="shared" ref="T36:V36" si="28">S36</f>
        <v>6</v>
      </c>
      <c r="U36" s="48">
        <f t="shared" si="28"/>
        <v>6</v>
      </c>
      <c r="V36" s="48">
        <f t="shared" si="28"/>
        <v>6</v>
      </c>
    </row>
    <row r="37" spans="3:22" x14ac:dyDescent="0.25">
      <c r="C37" s="6" t="str">
        <f t="shared" si="21"/>
        <v>&gt;= 2019</v>
      </c>
      <c r="D37" s="6" t="str">
        <f t="shared" si="21"/>
        <v>R-6</v>
      </c>
      <c r="E37" s="6" t="str">
        <f t="shared" si="21"/>
        <v>Cellulose</v>
      </c>
      <c r="F37" s="48">
        <v>43</v>
      </c>
      <c r="G37" s="70">
        <f t="shared" si="5"/>
        <v>18</v>
      </c>
      <c r="H37" s="160">
        <v>18</v>
      </c>
      <c r="I37" s="1">
        <v>18</v>
      </c>
      <c r="J37" s="1">
        <v>18</v>
      </c>
      <c r="K37" s="1">
        <v>12</v>
      </c>
      <c r="L37" s="1">
        <v>12</v>
      </c>
      <c r="M37" s="48">
        <v>12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48">
        <f t="shared" ref="T37:V37" si="29">S37</f>
        <v>6</v>
      </c>
      <c r="U37" s="48">
        <f t="shared" si="29"/>
        <v>6</v>
      </c>
      <c r="V37" s="48">
        <f t="shared" si="29"/>
        <v>6</v>
      </c>
    </row>
    <row r="38" spans="3:22" x14ac:dyDescent="0.25">
      <c r="C38" s="6" t="str">
        <f t="shared" si="21"/>
        <v>&gt;= 2019</v>
      </c>
      <c r="D38" s="6" t="str">
        <f t="shared" si="21"/>
        <v>R-6</v>
      </c>
      <c r="E38" s="6" t="str">
        <f t="shared" si="21"/>
        <v>Cellulose</v>
      </c>
      <c r="F38" s="48">
        <v>49</v>
      </c>
      <c r="G38" s="70">
        <f t="shared" si="5"/>
        <v>31</v>
      </c>
      <c r="H38" s="160">
        <v>31</v>
      </c>
      <c r="I38" s="1">
        <v>18</v>
      </c>
      <c r="J38" s="1">
        <v>18</v>
      </c>
      <c r="K38" s="1">
        <v>18</v>
      </c>
      <c r="L38" s="1">
        <v>18</v>
      </c>
      <c r="M38" s="48">
        <f t="shared" si="0"/>
        <v>12</v>
      </c>
      <c r="N38" s="1">
        <v>12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48">
        <f t="shared" ref="T38:V38" si="30">S38</f>
        <v>6</v>
      </c>
      <c r="U38" s="48">
        <f t="shared" si="30"/>
        <v>6</v>
      </c>
      <c r="V38" s="48">
        <f t="shared" si="30"/>
        <v>6</v>
      </c>
    </row>
    <row r="39" spans="3:22" x14ac:dyDescent="0.25">
      <c r="C39" s="6" t="str">
        <f t="shared" si="21"/>
        <v>&gt;= 2019</v>
      </c>
      <c r="D39" s="6" t="str">
        <f t="shared" si="21"/>
        <v>R-6</v>
      </c>
      <c r="E39" s="6" t="str">
        <f t="shared" si="21"/>
        <v>Cellulose</v>
      </c>
      <c r="F39" s="48">
        <v>60</v>
      </c>
      <c r="G39" s="70">
        <f t="shared" si="5"/>
        <v>31</v>
      </c>
      <c r="H39" s="160">
        <v>31</v>
      </c>
      <c r="I39" s="1">
        <v>31</v>
      </c>
      <c r="J39" s="1">
        <v>31</v>
      </c>
      <c r="K39" s="1">
        <v>31</v>
      </c>
      <c r="L39" s="1">
        <v>31</v>
      </c>
      <c r="M39" s="48">
        <f t="shared" si="0"/>
        <v>18</v>
      </c>
      <c r="N39" s="1">
        <v>18</v>
      </c>
      <c r="O39" s="1">
        <v>12</v>
      </c>
      <c r="P39" s="1">
        <v>12</v>
      </c>
      <c r="Q39" s="1">
        <v>6</v>
      </c>
      <c r="R39" s="1">
        <v>6</v>
      </c>
      <c r="S39" s="1">
        <v>6</v>
      </c>
      <c r="T39" s="48">
        <f t="shared" ref="T39:V39" si="31">S39</f>
        <v>6</v>
      </c>
      <c r="U39" s="48">
        <f t="shared" si="31"/>
        <v>6</v>
      </c>
      <c r="V39" s="48">
        <f t="shared" si="31"/>
        <v>6</v>
      </c>
    </row>
    <row r="40" spans="3:22" x14ac:dyDescent="0.25">
      <c r="C40" s="6" t="str">
        <f t="shared" si="21"/>
        <v>&gt;= 2019</v>
      </c>
      <c r="D40" s="154" t="s">
        <v>583</v>
      </c>
      <c r="E40" s="154" t="s">
        <v>564</v>
      </c>
      <c r="F40" s="155">
        <v>30</v>
      </c>
      <c r="G40" s="101">
        <f t="shared" si="5"/>
        <v>13</v>
      </c>
      <c r="H40" s="156">
        <v>13</v>
      </c>
      <c r="I40" s="156">
        <v>13</v>
      </c>
      <c r="J40" s="156">
        <v>13</v>
      </c>
      <c r="K40" s="156">
        <v>9</v>
      </c>
      <c r="L40" s="156">
        <v>9</v>
      </c>
      <c r="M40" s="155">
        <v>9</v>
      </c>
      <c r="N40" s="156">
        <v>4.2</v>
      </c>
      <c r="O40" s="156">
        <v>4.2</v>
      </c>
      <c r="P40" s="156">
        <v>4.2</v>
      </c>
      <c r="Q40" s="156">
        <v>4.2</v>
      </c>
      <c r="R40" s="156">
        <v>4.2</v>
      </c>
      <c r="S40" s="156">
        <v>4.2</v>
      </c>
      <c r="T40" s="155">
        <f t="shared" ref="T40:V40" si="32">S40</f>
        <v>4.2</v>
      </c>
      <c r="U40" s="155">
        <f t="shared" si="32"/>
        <v>4.2</v>
      </c>
      <c r="V40" s="155">
        <f t="shared" si="32"/>
        <v>4.2</v>
      </c>
    </row>
    <row r="41" spans="3:22" x14ac:dyDescent="0.25">
      <c r="C41" s="6" t="str">
        <f>C40</f>
        <v>&gt;= 2019</v>
      </c>
      <c r="D41" s="6" t="str">
        <f>D40</f>
        <v>R-4.2</v>
      </c>
      <c r="E41" s="6" t="str">
        <f>E40</f>
        <v>Fiberglass</v>
      </c>
      <c r="F41" s="48">
        <v>38</v>
      </c>
      <c r="G41" s="70">
        <f t="shared" si="5"/>
        <v>22</v>
      </c>
      <c r="H41" s="160">
        <v>22</v>
      </c>
      <c r="I41" s="1">
        <v>22</v>
      </c>
      <c r="J41" s="1">
        <v>13</v>
      </c>
      <c r="K41" s="1">
        <v>13</v>
      </c>
      <c r="L41" s="1">
        <v>13</v>
      </c>
      <c r="M41" s="48">
        <v>13</v>
      </c>
      <c r="N41" s="1">
        <v>9</v>
      </c>
      <c r="O41" s="1">
        <v>9</v>
      </c>
      <c r="P41" s="1">
        <v>4.2</v>
      </c>
      <c r="Q41" s="1">
        <v>4.2</v>
      </c>
      <c r="R41" s="1">
        <v>4.2</v>
      </c>
      <c r="S41" s="1">
        <v>4.2</v>
      </c>
      <c r="T41" s="48">
        <f t="shared" ref="T41:V41" si="33">S41</f>
        <v>4.2</v>
      </c>
      <c r="U41" s="48">
        <f t="shared" si="33"/>
        <v>4.2</v>
      </c>
      <c r="V41" s="48">
        <f t="shared" si="33"/>
        <v>4.2</v>
      </c>
    </row>
    <row r="42" spans="3:22" x14ac:dyDescent="0.25">
      <c r="C42" s="6" t="str">
        <f t="shared" ref="C42:E42" si="34">C41</f>
        <v>&gt;= 2019</v>
      </c>
      <c r="D42" s="6" t="str">
        <f t="shared" si="34"/>
        <v>R-4.2</v>
      </c>
      <c r="E42" s="6" t="str">
        <f t="shared" si="34"/>
        <v>Fiberglass</v>
      </c>
      <c r="F42" s="48">
        <v>40</v>
      </c>
      <c r="G42" s="70">
        <f t="shared" si="5"/>
        <v>22</v>
      </c>
      <c r="H42" s="160">
        <v>22</v>
      </c>
      <c r="I42" s="1">
        <v>22</v>
      </c>
      <c r="J42" s="1">
        <v>22</v>
      </c>
      <c r="K42" s="1">
        <v>13</v>
      </c>
      <c r="L42" s="1">
        <v>13</v>
      </c>
      <c r="M42" s="48">
        <f t="shared" si="0"/>
        <v>13</v>
      </c>
      <c r="N42" s="1">
        <v>13</v>
      </c>
      <c r="O42" s="1">
        <v>9</v>
      </c>
      <c r="P42" s="1">
        <v>4.2</v>
      </c>
      <c r="Q42" s="1">
        <v>4.2</v>
      </c>
      <c r="R42" s="1">
        <v>4.2</v>
      </c>
      <c r="S42" s="1">
        <v>4.2</v>
      </c>
      <c r="T42" s="48">
        <f t="shared" ref="T42:V42" si="35">S42</f>
        <v>4.2</v>
      </c>
      <c r="U42" s="48">
        <f t="shared" si="35"/>
        <v>4.2</v>
      </c>
      <c r="V42" s="48">
        <f t="shared" si="35"/>
        <v>4.2</v>
      </c>
    </row>
    <row r="43" spans="3:22" x14ac:dyDescent="0.25">
      <c r="C43" s="6" t="str">
        <f t="shared" ref="C43:E43" si="36">C42</f>
        <v>&gt;= 2019</v>
      </c>
      <c r="D43" s="6" t="str">
        <f t="shared" si="36"/>
        <v>R-4.2</v>
      </c>
      <c r="E43" s="6" t="str">
        <f t="shared" si="36"/>
        <v>Fiberglass</v>
      </c>
      <c r="F43" s="48">
        <v>43</v>
      </c>
      <c r="G43" s="70">
        <f t="shared" si="5"/>
        <v>22</v>
      </c>
      <c r="H43" s="160">
        <v>22</v>
      </c>
      <c r="I43" s="1">
        <v>22</v>
      </c>
      <c r="J43" s="1">
        <v>22</v>
      </c>
      <c r="K43" s="1">
        <v>22</v>
      </c>
      <c r="L43" s="1">
        <v>13</v>
      </c>
      <c r="M43" s="48">
        <f t="shared" si="0"/>
        <v>13</v>
      </c>
      <c r="N43" s="1">
        <v>13</v>
      </c>
      <c r="O43" s="1">
        <v>9</v>
      </c>
      <c r="P43" s="1">
        <v>9</v>
      </c>
      <c r="Q43" s="1">
        <v>4.2</v>
      </c>
      <c r="R43" s="1">
        <v>4.2</v>
      </c>
      <c r="S43" s="1">
        <v>4.2</v>
      </c>
      <c r="T43" s="48">
        <f t="shared" ref="T43:V43" si="37">S43</f>
        <v>4.2</v>
      </c>
      <c r="U43" s="48">
        <f t="shared" si="37"/>
        <v>4.2</v>
      </c>
      <c r="V43" s="48">
        <f t="shared" si="37"/>
        <v>4.2</v>
      </c>
    </row>
    <row r="44" spans="3:22" x14ac:dyDescent="0.25">
      <c r="C44" s="6" t="str">
        <f t="shared" ref="C44:E44" si="38">C43</f>
        <v>&gt;= 2019</v>
      </c>
      <c r="D44" s="6" t="str">
        <f t="shared" si="38"/>
        <v>R-4.2</v>
      </c>
      <c r="E44" s="6" t="str">
        <f t="shared" si="38"/>
        <v>Fiberglass</v>
      </c>
      <c r="F44" s="48">
        <v>49</v>
      </c>
      <c r="G44" s="70">
        <f t="shared" si="5"/>
        <v>22</v>
      </c>
      <c r="H44" s="160">
        <v>22</v>
      </c>
      <c r="I44" s="1">
        <v>22</v>
      </c>
      <c r="J44" s="1">
        <v>22</v>
      </c>
      <c r="K44" s="1">
        <v>22</v>
      </c>
      <c r="L44" s="1">
        <v>22</v>
      </c>
      <c r="M44" s="48">
        <f t="shared" si="0"/>
        <v>22</v>
      </c>
      <c r="N44" s="1">
        <v>22</v>
      </c>
      <c r="O44" s="1">
        <v>13</v>
      </c>
      <c r="P44" s="1">
        <v>9</v>
      </c>
      <c r="Q44" s="1">
        <v>9</v>
      </c>
      <c r="R44" s="1">
        <v>4.2</v>
      </c>
      <c r="S44" s="1">
        <v>4.2</v>
      </c>
      <c r="T44" s="48">
        <f t="shared" ref="T44:V44" si="39">S44</f>
        <v>4.2</v>
      </c>
      <c r="U44" s="48">
        <f t="shared" si="39"/>
        <v>4.2</v>
      </c>
      <c r="V44" s="48">
        <f t="shared" si="39"/>
        <v>4.2</v>
      </c>
    </row>
    <row r="45" spans="3:22" x14ac:dyDescent="0.25">
      <c r="C45" s="6" t="str">
        <f t="shared" ref="C45:E45" si="40">C44</f>
        <v>&gt;= 2019</v>
      </c>
      <c r="D45" s="6" t="str">
        <f t="shared" si="40"/>
        <v>R-4.2</v>
      </c>
      <c r="E45" s="6" t="str">
        <f t="shared" si="40"/>
        <v>Fiberglass</v>
      </c>
      <c r="F45" s="48">
        <v>60</v>
      </c>
      <c r="G45" s="70">
        <f t="shared" si="5"/>
        <v>22</v>
      </c>
      <c r="H45" s="160">
        <v>22</v>
      </c>
      <c r="I45" s="1">
        <v>22</v>
      </c>
      <c r="J45" s="1">
        <v>22</v>
      </c>
      <c r="K45" s="1">
        <v>22</v>
      </c>
      <c r="L45" s="1">
        <v>22</v>
      </c>
      <c r="M45" s="48">
        <f t="shared" si="0"/>
        <v>22</v>
      </c>
      <c r="N45" s="1">
        <v>22</v>
      </c>
      <c r="O45" s="1">
        <v>22</v>
      </c>
      <c r="P45" s="1">
        <v>22</v>
      </c>
      <c r="Q45" s="1">
        <v>13</v>
      </c>
      <c r="R45" s="1">
        <v>9</v>
      </c>
      <c r="S45" s="1">
        <v>9</v>
      </c>
      <c r="T45" s="48">
        <v>4.2</v>
      </c>
      <c r="U45" s="48">
        <f t="shared" ref="U45" si="41">T45</f>
        <v>4.2</v>
      </c>
      <c r="V45" s="48">
        <v>4.2</v>
      </c>
    </row>
    <row r="46" spans="3:22" x14ac:dyDescent="0.25">
      <c r="C46" s="6" t="str">
        <f t="shared" ref="C46:D46" si="42">C45</f>
        <v>&gt;= 2019</v>
      </c>
      <c r="D46" s="6" t="str">
        <f t="shared" si="42"/>
        <v>R-4.2</v>
      </c>
      <c r="E46" s="151" t="s">
        <v>581</v>
      </c>
      <c r="F46" s="152">
        <v>30</v>
      </c>
      <c r="G46" s="168">
        <v>15</v>
      </c>
      <c r="H46" s="153">
        <v>9</v>
      </c>
      <c r="I46" s="153">
        <v>9</v>
      </c>
      <c r="J46" s="153">
        <v>9</v>
      </c>
      <c r="K46" s="153">
        <v>4.2</v>
      </c>
      <c r="L46" s="153">
        <v>4.2</v>
      </c>
      <c r="M46" s="152">
        <f t="shared" si="0"/>
        <v>4.2</v>
      </c>
      <c r="N46" s="153">
        <v>4.2</v>
      </c>
      <c r="O46" s="153">
        <v>4.2</v>
      </c>
      <c r="P46" s="153">
        <v>4.2</v>
      </c>
      <c r="Q46" s="153">
        <v>4.2</v>
      </c>
      <c r="R46" s="153">
        <v>4.2</v>
      </c>
      <c r="S46" s="153">
        <v>4.2</v>
      </c>
      <c r="T46" s="152">
        <f t="shared" ref="T46:V46" si="43">S46</f>
        <v>4.2</v>
      </c>
      <c r="U46" s="152">
        <f t="shared" si="43"/>
        <v>4.2</v>
      </c>
      <c r="V46" s="152">
        <f t="shared" si="43"/>
        <v>4.2</v>
      </c>
    </row>
    <row r="47" spans="3:22" x14ac:dyDescent="0.25">
      <c r="C47" s="6" t="str">
        <f t="shared" ref="C47:D47" si="44">C46</f>
        <v>&gt;= 2019</v>
      </c>
      <c r="D47" s="6" t="str">
        <f t="shared" si="44"/>
        <v>R-4.2</v>
      </c>
      <c r="E47" s="6" t="str">
        <f>E46</f>
        <v>Cellulose</v>
      </c>
      <c r="F47" s="48">
        <v>38</v>
      </c>
      <c r="G47" s="70">
        <f t="shared" si="5"/>
        <v>15</v>
      </c>
      <c r="H47" s="160">
        <v>15</v>
      </c>
      <c r="I47" s="1">
        <v>15</v>
      </c>
      <c r="J47" s="1">
        <v>9</v>
      </c>
      <c r="K47" s="1">
        <v>9</v>
      </c>
      <c r="L47" s="1">
        <v>9</v>
      </c>
      <c r="M47" s="48">
        <v>9</v>
      </c>
      <c r="N47" s="1">
        <v>4.2</v>
      </c>
      <c r="O47" s="1">
        <v>4.2</v>
      </c>
      <c r="P47" s="1">
        <v>4.2</v>
      </c>
      <c r="Q47" s="1">
        <v>4.2</v>
      </c>
      <c r="R47" s="1">
        <v>4.2</v>
      </c>
      <c r="S47" s="1">
        <v>4.2</v>
      </c>
      <c r="T47" s="48">
        <f t="shared" ref="T47:V47" si="45">S47</f>
        <v>4.2</v>
      </c>
      <c r="U47" s="48">
        <f t="shared" si="45"/>
        <v>4.2</v>
      </c>
      <c r="V47" s="48">
        <f t="shared" si="45"/>
        <v>4.2</v>
      </c>
    </row>
    <row r="48" spans="3:22" x14ac:dyDescent="0.25">
      <c r="C48" s="6" t="str">
        <f t="shared" ref="C48:E48" si="46">C47</f>
        <v>&gt;= 2019</v>
      </c>
      <c r="D48" s="6" t="str">
        <f t="shared" si="46"/>
        <v>R-4.2</v>
      </c>
      <c r="E48" s="6" t="str">
        <f t="shared" si="46"/>
        <v>Cellulose</v>
      </c>
      <c r="F48" s="48">
        <v>40</v>
      </c>
      <c r="G48" s="70">
        <v>29</v>
      </c>
      <c r="H48" s="160">
        <v>15</v>
      </c>
      <c r="I48" s="1">
        <v>15</v>
      </c>
      <c r="J48" s="1">
        <v>15</v>
      </c>
      <c r="K48" s="1">
        <v>9</v>
      </c>
      <c r="L48" s="1">
        <v>9</v>
      </c>
      <c r="M48" s="48">
        <f t="shared" si="0"/>
        <v>9</v>
      </c>
      <c r="N48" s="1">
        <v>9</v>
      </c>
      <c r="O48" s="1">
        <v>4.2</v>
      </c>
      <c r="P48" s="1">
        <v>4.2</v>
      </c>
      <c r="Q48" s="1">
        <v>4.2</v>
      </c>
      <c r="R48" s="1">
        <v>4.2</v>
      </c>
      <c r="S48" s="1">
        <v>4.2</v>
      </c>
      <c r="T48" s="48">
        <f t="shared" ref="T48:V48" si="47">S48</f>
        <v>4.2</v>
      </c>
      <c r="U48" s="48">
        <f t="shared" si="47"/>
        <v>4.2</v>
      </c>
      <c r="V48" s="48">
        <f t="shared" si="47"/>
        <v>4.2</v>
      </c>
    </row>
    <row r="49" spans="1:22" x14ac:dyDescent="0.25">
      <c r="C49" s="6" t="str">
        <f t="shared" ref="C49:E49" si="48">C48</f>
        <v>&gt;= 2019</v>
      </c>
      <c r="D49" s="6" t="str">
        <f t="shared" si="48"/>
        <v>R-4.2</v>
      </c>
      <c r="E49" s="6" t="str">
        <f t="shared" si="48"/>
        <v>Cellulose</v>
      </c>
      <c r="F49" s="48">
        <v>43</v>
      </c>
      <c r="G49" s="70">
        <v>29</v>
      </c>
      <c r="H49" s="160">
        <v>15</v>
      </c>
      <c r="I49" s="1">
        <v>15</v>
      </c>
      <c r="J49" s="1">
        <v>15</v>
      </c>
      <c r="K49" s="1">
        <v>15</v>
      </c>
      <c r="L49" s="1">
        <v>9</v>
      </c>
      <c r="M49" s="48">
        <f t="shared" si="0"/>
        <v>9</v>
      </c>
      <c r="N49" s="1">
        <v>9</v>
      </c>
      <c r="O49" s="1">
        <v>4.2</v>
      </c>
      <c r="P49" s="1">
        <v>4.2</v>
      </c>
      <c r="Q49" s="1">
        <v>4.2</v>
      </c>
      <c r="R49" s="1">
        <v>4.2</v>
      </c>
      <c r="S49" s="1">
        <v>4.2</v>
      </c>
      <c r="T49" s="48">
        <f t="shared" ref="T49:V49" si="49">S49</f>
        <v>4.2</v>
      </c>
      <c r="U49" s="48">
        <f t="shared" si="49"/>
        <v>4.2</v>
      </c>
      <c r="V49" s="48">
        <f t="shared" si="49"/>
        <v>4.2</v>
      </c>
    </row>
    <row r="50" spans="1:22" x14ac:dyDescent="0.25">
      <c r="C50" s="6" t="str">
        <f t="shared" ref="C50:E50" si="50">C49</f>
        <v>&gt;= 2019</v>
      </c>
      <c r="D50" s="6" t="str">
        <f t="shared" si="50"/>
        <v>R-4.2</v>
      </c>
      <c r="E50" s="6" t="str">
        <f t="shared" si="50"/>
        <v>Cellulose</v>
      </c>
      <c r="F50" s="48">
        <v>49</v>
      </c>
      <c r="G50" s="70">
        <f t="shared" si="5"/>
        <v>29</v>
      </c>
      <c r="H50" s="160">
        <v>29</v>
      </c>
      <c r="I50" s="1">
        <v>29</v>
      </c>
      <c r="J50" s="1">
        <v>15</v>
      </c>
      <c r="K50" s="1">
        <v>15</v>
      </c>
      <c r="L50" s="1">
        <v>15</v>
      </c>
      <c r="M50" s="48">
        <v>15</v>
      </c>
      <c r="N50" s="1">
        <v>9</v>
      </c>
      <c r="O50" s="1">
        <v>9</v>
      </c>
      <c r="P50" s="1">
        <v>4.2</v>
      </c>
      <c r="Q50" s="1">
        <v>4.2</v>
      </c>
      <c r="R50" s="1">
        <v>4.2</v>
      </c>
      <c r="S50" s="1">
        <v>4.2</v>
      </c>
      <c r="T50" s="48">
        <f t="shared" ref="T50:V50" si="51">S50</f>
        <v>4.2</v>
      </c>
      <c r="U50" s="48">
        <f t="shared" si="51"/>
        <v>4.2</v>
      </c>
      <c r="V50" s="48">
        <f t="shared" si="51"/>
        <v>4.2</v>
      </c>
    </row>
    <row r="51" spans="1:22" x14ac:dyDescent="0.25">
      <c r="C51" s="6" t="str">
        <f t="shared" ref="C51:E51" si="52">C50</f>
        <v>&gt;= 2019</v>
      </c>
      <c r="D51" s="6" t="str">
        <f t="shared" si="52"/>
        <v>R-4.2</v>
      </c>
      <c r="E51" s="6" t="str">
        <f t="shared" si="52"/>
        <v>Cellulose</v>
      </c>
      <c r="F51" s="48">
        <v>60</v>
      </c>
      <c r="G51" s="70">
        <f t="shared" si="5"/>
        <v>29</v>
      </c>
      <c r="H51" s="160">
        <v>29</v>
      </c>
      <c r="I51" s="1">
        <v>29</v>
      </c>
      <c r="J51" s="1">
        <v>29</v>
      </c>
      <c r="K51" s="1">
        <v>29</v>
      </c>
      <c r="L51" s="1">
        <v>29</v>
      </c>
      <c r="M51" s="48">
        <f t="shared" si="0"/>
        <v>15</v>
      </c>
      <c r="N51" s="1">
        <v>15</v>
      </c>
      <c r="O51" s="1">
        <v>15</v>
      </c>
      <c r="P51" s="1">
        <v>9</v>
      </c>
      <c r="Q51" s="1">
        <v>9</v>
      </c>
      <c r="R51" s="1">
        <v>4.2</v>
      </c>
      <c r="S51" s="1">
        <v>4.2</v>
      </c>
      <c r="T51" s="48">
        <f t="shared" ref="T51:V51" si="53">S51</f>
        <v>4.2</v>
      </c>
      <c r="U51" s="48">
        <f t="shared" si="53"/>
        <v>4.2</v>
      </c>
      <c r="V51" s="48">
        <f t="shared" si="53"/>
        <v>4.2</v>
      </c>
    </row>
    <row r="52" spans="1:22" x14ac:dyDescent="0.25">
      <c r="B52" t="s">
        <v>50</v>
      </c>
    </row>
    <row r="53" spans="1:22" x14ac:dyDescent="0.25">
      <c r="A53" t="s">
        <v>0</v>
      </c>
    </row>
    <row r="54" spans="1:22" x14ac:dyDescent="0.25">
      <c r="A54" t="s">
        <v>0</v>
      </c>
    </row>
    <row r="55" spans="1:22" x14ac:dyDescent="0.25">
      <c r="B55" s="145" t="s">
        <v>584</v>
      </c>
      <c r="C55" s="145"/>
      <c r="D55" s="146"/>
      <c r="E55" s="146"/>
      <c r="F55" s="146"/>
    </row>
    <row r="56" spans="1:22" x14ac:dyDescent="0.25">
      <c r="C56" s="147" t="s">
        <v>433</v>
      </c>
      <c r="D56" s="147" t="s">
        <v>565</v>
      </c>
      <c r="E56" s="147" t="s">
        <v>568</v>
      </c>
      <c r="F56" s="157" t="s">
        <v>585</v>
      </c>
      <c r="G56" s="48"/>
      <c r="H56" s="1"/>
      <c r="I56" s="1"/>
      <c r="J56" s="1"/>
      <c r="K56" s="1"/>
      <c r="L56" s="1"/>
      <c r="M56" s="48"/>
      <c r="N56" s="1"/>
      <c r="O56" s="1"/>
      <c r="P56" s="1"/>
      <c r="Q56" s="1"/>
      <c r="R56" s="1"/>
      <c r="S56" s="1"/>
      <c r="T56" s="48"/>
      <c r="U56" s="48"/>
      <c r="V56" s="1"/>
    </row>
    <row r="57" spans="1:22" x14ac:dyDescent="0.25">
      <c r="C57" s="150" t="s">
        <v>646</v>
      </c>
      <c r="D57" s="150" t="s">
        <v>566</v>
      </c>
      <c r="E57" s="48" t="s">
        <v>586</v>
      </c>
      <c r="F57" s="16" t="s">
        <v>587</v>
      </c>
      <c r="G57" s="48"/>
      <c r="H57" s="1"/>
      <c r="I57" s="1"/>
      <c r="J57" s="1"/>
      <c r="K57" s="1"/>
      <c r="L57" s="1"/>
      <c r="M57" s="48"/>
      <c r="N57" s="1"/>
      <c r="O57" s="1"/>
      <c r="P57" s="1"/>
      <c r="Q57" s="1"/>
      <c r="R57" s="1"/>
      <c r="S57" s="1"/>
      <c r="T57" s="48"/>
      <c r="U57" s="48"/>
      <c r="V57" s="1"/>
    </row>
    <row r="58" spans="1:22" x14ac:dyDescent="0.25">
      <c r="C58" s="6" t="str">
        <f t="shared" ref="C58:D60" si="54">C57</f>
        <v>&gt;= 2019</v>
      </c>
      <c r="D58" s="6" t="str">
        <f t="shared" si="54"/>
        <v>R-8</v>
      </c>
      <c r="E58" s="48" t="s">
        <v>588</v>
      </c>
      <c r="F58" s="16" t="s">
        <v>589</v>
      </c>
      <c r="G58" s="48"/>
      <c r="H58" s="1"/>
      <c r="I58" s="1"/>
      <c r="J58" s="1"/>
      <c r="K58" s="1"/>
      <c r="L58" s="1"/>
      <c r="M58" s="48"/>
      <c r="N58" s="1"/>
      <c r="O58" s="1"/>
      <c r="P58" s="1"/>
      <c r="Q58" s="1"/>
      <c r="R58" s="1"/>
      <c r="S58" s="1"/>
      <c r="T58" s="48"/>
      <c r="U58" s="48"/>
      <c r="V58" s="1"/>
    </row>
    <row r="59" spans="1:22" x14ac:dyDescent="0.25">
      <c r="C59" s="6" t="str">
        <f t="shared" si="54"/>
        <v>&gt;= 2019</v>
      </c>
      <c r="D59" s="6" t="str">
        <f t="shared" si="54"/>
        <v>R-8</v>
      </c>
      <c r="E59" s="48" t="s">
        <v>591</v>
      </c>
      <c r="F59" s="16" t="s">
        <v>592</v>
      </c>
    </row>
    <row r="60" spans="1:22" x14ac:dyDescent="0.25">
      <c r="C60" s="6" t="str">
        <f t="shared" si="54"/>
        <v>&gt;= 2019</v>
      </c>
      <c r="D60" s="6" t="str">
        <f t="shared" si="54"/>
        <v>R-8</v>
      </c>
      <c r="E60" s="48" t="s">
        <v>353</v>
      </c>
      <c r="F60" s="16" t="s">
        <v>590</v>
      </c>
    </row>
    <row r="61" spans="1:22" x14ac:dyDescent="0.25">
      <c r="C61" s="6" t="str">
        <f t="shared" ref="C61:C68" si="55">C60</f>
        <v>&gt;= 2019</v>
      </c>
      <c r="D61" s="151" t="s">
        <v>582</v>
      </c>
      <c r="E61" s="152" t="s">
        <v>595</v>
      </c>
      <c r="F61" s="158" t="s">
        <v>587</v>
      </c>
    </row>
    <row r="62" spans="1:22" x14ac:dyDescent="0.25">
      <c r="C62" s="6" t="str">
        <f t="shared" si="55"/>
        <v>&gt;= 2019</v>
      </c>
      <c r="D62" s="6" t="str">
        <f>D61</f>
        <v>R-6</v>
      </c>
      <c r="E62" s="48" t="s">
        <v>594</v>
      </c>
      <c r="F62" s="16" t="s">
        <v>589</v>
      </c>
    </row>
    <row r="63" spans="1:22" x14ac:dyDescent="0.25">
      <c r="C63" s="6" t="str">
        <f t="shared" si="55"/>
        <v>&gt;= 2019</v>
      </c>
      <c r="D63" s="6" t="str">
        <f>D62</f>
        <v>R-6</v>
      </c>
      <c r="E63" s="48" t="s">
        <v>593</v>
      </c>
      <c r="F63" s="16" t="s">
        <v>592</v>
      </c>
    </row>
    <row r="64" spans="1:22" x14ac:dyDescent="0.25">
      <c r="C64" s="6" t="str">
        <f t="shared" si="55"/>
        <v>&gt;= 2019</v>
      </c>
      <c r="D64" s="6" t="str">
        <f>D63</f>
        <v>R-6</v>
      </c>
      <c r="E64" s="48" t="s">
        <v>353</v>
      </c>
      <c r="F64" s="16" t="s">
        <v>590</v>
      </c>
    </row>
    <row r="65" spans="2:6" x14ac:dyDescent="0.25">
      <c r="C65" s="6" t="str">
        <f t="shared" si="55"/>
        <v>&gt;= 2019</v>
      </c>
      <c r="D65" s="151" t="s">
        <v>583</v>
      </c>
      <c r="E65" s="152" t="s">
        <v>596</v>
      </c>
      <c r="F65" s="158" t="s">
        <v>587</v>
      </c>
    </row>
    <row r="66" spans="2:6" x14ac:dyDescent="0.25">
      <c r="C66" s="6" t="str">
        <f t="shared" si="55"/>
        <v>&gt;= 2019</v>
      </c>
      <c r="D66" s="6" t="str">
        <f>D65</f>
        <v>R-4.2</v>
      </c>
      <c r="E66" s="48" t="s">
        <v>591</v>
      </c>
      <c r="F66" s="16" t="s">
        <v>589</v>
      </c>
    </row>
    <row r="67" spans="2:6" x14ac:dyDescent="0.25">
      <c r="C67" s="6" t="str">
        <f t="shared" si="55"/>
        <v>&gt;= 2019</v>
      </c>
      <c r="D67" s="6" t="str">
        <f>D66</f>
        <v>R-4.2</v>
      </c>
      <c r="E67" s="48" t="s">
        <v>597</v>
      </c>
      <c r="F67" s="16" t="s">
        <v>592</v>
      </c>
    </row>
    <row r="68" spans="2:6" x14ac:dyDescent="0.25">
      <c r="C68" s="6" t="str">
        <f t="shared" si="55"/>
        <v>&gt;= 2019</v>
      </c>
      <c r="D68" s="6" t="str">
        <f>D67</f>
        <v>R-4.2</v>
      </c>
      <c r="E68" s="48" t="s">
        <v>353</v>
      </c>
      <c r="F68" s="16" t="s">
        <v>590</v>
      </c>
    </row>
    <row r="69" spans="2:6" x14ac:dyDescent="0.25">
      <c r="B6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topLeftCell="A31" zoomScale="110" zoomScaleNormal="110" workbookViewId="0">
      <selection activeCell="B41" sqref="B41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51</v>
      </c>
    </row>
    <row r="3" spans="1:4" x14ac:dyDescent="0.25">
      <c r="A3" t="s">
        <v>0</v>
      </c>
      <c r="B3" t="s">
        <v>3</v>
      </c>
      <c r="D3" t="s">
        <v>425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53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31</v>
      </c>
    </row>
    <row r="8" spans="1:4" x14ac:dyDescent="0.25">
      <c r="A8" t="s">
        <v>0</v>
      </c>
      <c r="D8" t="s">
        <v>54</v>
      </c>
    </row>
    <row r="9" spans="1:4" x14ac:dyDescent="0.25">
      <c r="A9" t="s">
        <v>0</v>
      </c>
      <c r="D9" t="s">
        <v>259</v>
      </c>
    </row>
    <row r="10" spans="1:4" x14ac:dyDescent="0.25">
      <c r="A10" t="s">
        <v>0</v>
      </c>
      <c r="D10" t="s">
        <v>374</v>
      </c>
    </row>
    <row r="11" spans="1:4" x14ac:dyDescent="0.25">
      <c r="A11" t="s">
        <v>0</v>
      </c>
      <c r="D11" t="s">
        <v>387</v>
      </c>
    </row>
    <row r="12" spans="1:4" x14ac:dyDescent="0.25">
      <c r="A12" t="s">
        <v>0</v>
      </c>
      <c r="D12" t="s">
        <v>431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32</v>
      </c>
    </row>
    <row r="16" spans="1:4" x14ac:dyDescent="0.25">
      <c r="A16" t="s">
        <v>0</v>
      </c>
      <c r="C16" s="1"/>
    </row>
    <row r="17" spans="1:12" x14ac:dyDescent="0.25">
      <c r="A17" t="s">
        <v>0</v>
      </c>
      <c r="B17" t="s">
        <v>7</v>
      </c>
      <c r="C17" s="1"/>
    </row>
    <row r="18" spans="1:12" x14ac:dyDescent="0.25">
      <c r="A18" t="s">
        <v>0</v>
      </c>
      <c r="C18" s="1">
        <v>1</v>
      </c>
      <c r="D18" t="s">
        <v>200</v>
      </c>
      <c r="J18" t="s">
        <v>35</v>
      </c>
    </row>
    <row r="19" spans="1:12" x14ac:dyDescent="0.25">
      <c r="A19" t="s">
        <v>0</v>
      </c>
      <c r="C19" s="1">
        <v>2</v>
      </c>
      <c r="D19" t="s">
        <v>201</v>
      </c>
      <c r="J19" t="s">
        <v>35</v>
      </c>
    </row>
    <row r="20" spans="1:12" x14ac:dyDescent="0.25">
      <c r="A20" t="s">
        <v>0</v>
      </c>
      <c r="C20" s="1">
        <v>3</v>
      </c>
      <c r="D20" t="s">
        <v>202</v>
      </c>
      <c r="J20" t="s">
        <v>34</v>
      </c>
    </row>
    <row r="21" spans="1:12" x14ac:dyDescent="0.25">
      <c r="A21" t="s">
        <v>0</v>
      </c>
      <c r="C21" s="1">
        <v>4</v>
      </c>
      <c r="D21" t="s">
        <v>203</v>
      </c>
      <c r="J21" t="s">
        <v>34</v>
      </c>
    </row>
    <row r="22" spans="1:12" x14ac:dyDescent="0.25">
      <c r="A22" t="s">
        <v>0</v>
      </c>
      <c r="C22" s="1">
        <v>5</v>
      </c>
      <c r="D22" t="s">
        <v>204</v>
      </c>
      <c r="J22" t="s">
        <v>199</v>
      </c>
    </row>
    <row r="23" spans="1:12" x14ac:dyDescent="0.25">
      <c r="A23" t="s">
        <v>0</v>
      </c>
      <c r="C23" s="1">
        <v>6</v>
      </c>
      <c r="D23" t="s">
        <v>210</v>
      </c>
      <c r="J23" t="s">
        <v>206</v>
      </c>
      <c r="L23" t="s">
        <v>219</v>
      </c>
    </row>
    <row r="24" spans="1:12" x14ac:dyDescent="0.25">
      <c r="A24" t="s">
        <v>0</v>
      </c>
      <c r="C24" s="1"/>
      <c r="E24" t="s">
        <v>208</v>
      </c>
    </row>
    <row r="25" spans="1:12" x14ac:dyDescent="0.25">
      <c r="A25" t="s">
        <v>0</v>
      </c>
      <c r="C25" s="1">
        <v>7</v>
      </c>
      <c r="D25" t="s">
        <v>207</v>
      </c>
      <c r="J25" t="s">
        <v>206</v>
      </c>
    </row>
    <row r="26" spans="1:12" x14ac:dyDescent="0.25">
      <c r="A26" t="s">
        <v>0</v>
      </c>
      <c r="C26" s="1">
        <v>8</v>
      </c>
      <c r="D26" t="s">
        <v>255</v>
      </c>
      <c r="J26" t="s">
        <v>199</v>
      </c>
    </row>
    <row r="27" spans="1:12" x14ac:dyDescent="0.25">
      <c r="A27" t="s">
        <v>0</v>
      </c>
      <c r="C27" s="1">
        <v>9</v>
      </c>
      <c r="D27" t="s">
        <v>256</v>
      </c>
      <c r="J27" t="s">
        <v>199</v>
      </c>
    </row>
    <row r="28" spans="1:12" x14ac:dyDescent="0.25">
      <c r="A28" t="s">
        <v>0</v>
      </c>
      <c r="C28" s="1">
        <v>10</v>
      </c>
      <c r="D28" t="s">
        <v>375</v>
      </c>
      <c r="J28" t="s">
        <v>199</v>
      </c>
    </row>
    <row r="29" spans="1:12" x14ac:dyDescent="0.25">
      <c r="A29" t="s">
        <v>0</v>
      </c>
      <c r="C29" s="1">
        <v>11</v>
      </c>
      <c r="D29" t="s">
        <v>376</v>
      </c>
      <c r="J29" t="s">
        <v>199</v>
      </c>
    </row>
    <row r="30" spans="1:12" x14ac:dyDescent="0.25">
      <c r="A30" t="s">
        <v>0</v>
      </c>
      <c r="C30" s="1">
        <v>12</v>
      </c>
      <c r="D30" t="s">
        <v>388</v>
      </c>
      <c r="J30" t="s">
        <v>199</v>
      </c>
    </row>
    <row r="31" spans="1:12" x14ac:dyDescent="0.25">
      <c r="A31" t="s">
        <v>0</v>
      </c>
      <c r="C31" s="1">
        <v>13</v>
      </c>
      <c r="D31" t="s">
        <v>389</v>
      </c>
      <c r="J31" t="s">
        <v>199</v>
      </c>
    </row>
    <row r="32" spans="1:12" x14ac:dyDescent="0.25">
      <c r="A32" t="s">
        <v>0</v>
      </c>
      <c r="C32" s="1">
        <v>14</v>
      </c>
      <c r="D32" t="s">
        <v>390</v>
      </c>
      <c r="J32" t="s">
        <v>199</v>
      </c>
    </row>
    <row r="33" spans="1:19" x14ac:dyDescent="0.25">
      <c r="A33" t="s">
        <v>0</v>
      </c>
      <c r="C33" s="1">
        <v>15</v>
      </c>
      <c r="D33" t="s">
        <v>430</v>
      </c>
      <c r="J33" t="s">
        <v>199</v>
      </c>
    </row>
    <row r="34" spans="1:19" x14ac:dyDescent="0.25">
      <c r="A34" t="s">
        <v>0</v>
      </c>
      <c r="C34" s="1">
        <v>16</v>
      </c>
      <c r="D34" t="s">
        <v>429</v>
      </c>
      <c r="J34" t="s">
        <v>199</v>
      </c>
    </row>
    <row r="35" spans="1:19" x14ac:dyDescent="0.25">
      <c r="A35" t="s">
        <v>0</v>
      </c>
      <c r="C35" s="1"/>
    </row>
    <row r="36" spans="1:19" x14ac:dyDescent="0.25">
      <c r="A36" t="s">
        <v>0</v>
      </c>
      <c r="D36" t="s">
        <v>46</v>
      </c>
      <c r="E36" s="1"/>
      <c r="F36" s="15" t="s">
        <v>45</v>
      </c>
      <c r="H36" s="15"/>
      <c r="I36" s="15" t="s">
        <v>211</v>
      </c>
      <c r="J36" s="18"/>
    </row>
    <row r="37" spans="1:19" x14ac:dyDescent="0.25">
      <c r="A37" t="s">
        <v>0</v>
      </c>
      <c r="B37" s="1"/>
      <c r="D37" s="2" t="s">
        <v>36</v>
      </c>
      <c r="E37" s="16" t="s">
        <v>38</v>
      </c>
      <c r="F37" s="2" t="s">
        <v>41</v>
      </c>
      <c r="G37" s="16" t="s">
        <v>43</v>
      </c>
      <c r="H37" s="15"/>
      <c r="I37" s="2" t="s">
        <v>212</v>
      </c>
      <c r="J37" s="86" t="s">
        <v>215</v>
      </c>
    </row>
    <row r="38" spans="1:19" x14ac:dyDescent="0.25">
      <c r="A38" t="s">
        <v>0</v>
      </c>
      <c r="B38" s="1"/>
      <c r="D38" s="2" t="s">
        <v>37</v>
      </c>
      <c r="E38" s="16" t="s">
        <v>39</v>
      </c>
      <c r="F38" s="2" t="s">
        <v>42</v>
      </c>
      <c r="G38" s="16" t="s">
        <v>44</v>
      </c>
      <c r="H38" s="15"/>
      <c r="I38" s="2" t="s">
        <v>213</v>
      </c>
      <c r="J38" s="86" t="s">
        <v>216</v>
      </c>
    </row>
    <row r="39" spans="1:19" x14ac:dyDescent="0.25">
      <c r="A39" t="s">
        <v>0</v>
      </c>
      <c r="B39" s="1"/>
      <c r="C39" s="18"/>
      <c r="D39" s="3" t="s">
        <v>33</v>
      </c>
      <c r="E39" s="17" t="s">
        <v>47</v>
      </c>
      <c r="F39" s="3" t="s">
        <v>47</v>
      </c>
      <c r="G39" s="17" t="s">
        <v>40</v>
      </c>
      <c r="H39" s="76"/>
      <c r="I39" s="85" t="s">
        <v>214</v>
      </c>
      <c r="J39" s="87" t="s">
        <v>217</v>
      </c>
    </row>
    <row r="40" spans="1:19" x14ac:dyDescent="0.25">
      <c r="B40" t="s">
        <v>545</v>
      </c>
      <c r="D40" s="2"/>
      <c r="E40" s="16"/>
      <c r="F40" s="83"/>
      <c r="G40" s="16"/>
      <c r="H40" s="77"/>
      <c r="I40" s="88"/>
      <c r="J40" s="89"/>
    </row>
    <row r="41" spans="1:19" x14ac:dyDescent="0.25">
      <c r="C41" s="19" t="s">
        <v>48</v>
      </c>
      <c r="D41" s="20" t="s">
        <v>49</v>
      </c>
      <c r="E41" s="21" t="s">
        <v>39</v>
      </c>
      <c r="F41" s="21" t="s">
        <v>42</v>
      </c>
      <c r="G41" s="21" t="s">
        <v>44</v>
      </c>
      <c r="H41" s="78" t="s">
        <v>205</v>
      </c>
      <c r="I41" s="78" t="s">
        <v>209</v>
      </c>
      <c r="J41" s="90" t="s">
        <v>218</v>
      </c>
      <c r="K41" s="78" t="s">
        <v>257</v>
      </c>
      <c r="L41" s="90" t="s">
        <v>258</v>
      </c>
      <c r="M41" s="90" t="s">
        <v>377</v>
      </c>
      <c r="N41" s="90" t="s">
        <v>378</v>
      </c>
      <c r="O41" s="22" t="s">
        <v>391</v>
      </c>
      <c r="P41" s="22" t="s">
        <v>392</v>
      </c>
      <c r="Q41" s="22" t="s">
        <v>393</v>
      </c>
      <c r="R41" s="22" t="s">
        <v>422</v>
      </c>
      <c r="S41" s="22" t="s">
        <v>426</v>
      </c>
    </row>
    <row r="42" spans="1:19" ht="15.75" x14ac:dyDescent="0.25">
      <c r="C42" s="1">
        <v>1</v>
      </c>
      <c r="D42" s="81">
        <v>33</v>
      </c>
      <c r="E42" s="23" t="s">
        <v>394</v>
      </c>
      <c r="F42" s="84" t="s">
        <v>407</v>
      </c>
      <c r="G42" s="23" t="s">
        <v>408</v>
      </c>
      <c r="H42" s="79">
        <v>0</v>
      </c>
      <c r="I42" s="92">
        <v>0</v>
      </c>
      <c r="J42" s="93">
        <v>0</v>
      </c>
      <c r="K42" s="1">
        <v>0.4</v>
      </c>
      <c r="L42" s="1">
        <v>0.35</v>
      </c>
      <c r="M42" s="1">
        <v>0.55000000000000004</v>
      </c>
      <c r="N42" s="91">
        <v>0.3</v>
      </c>
      <c r="O42" s="1">
        <v>38</v>
      </c>
      <c r="P42" s="1">
        <v>19</v>
      </c>
      <c r="Q42" s="1">
        <v>8</v>
      </c>
      <c r="R42" t="s">
        <v>423</v>
      </c>
      <c r="S42" t="s">
        <v>427</v>
      </c>
    </row>
    <row r="43" spans="1:19" ht="15.75" x14ac:dyDescent="0.25">
      <c r="C43" s="1">
        <v>2</v>
      </c>
      <c r="D43" s="82">
        <v>29</v>
      </c>
      <c r="E43" s="23" t="s">
        <v>395</v>
      </c>
      <c r="F43" s="84" t="s">
        <v>409</v>
      </c>
      <c r="G43" s="23" t="s">
        <v>410</v>
      </c>
      <c r="H43" s="80">
        <v>0</v>
      </c>
      <c r="I43" s="92">
        <v>0</v>
      </c>
      <c r="J43" s="93">
        <v>0</v>
      </c>
      <c r="K43" s="1">
        <v>0.4</v>
      </c>
      <c r="L43" s="1">
        <v>0.35</v>
      </c>
      <c r="M43" s="1">
        <v>0.55000000000000004</v>
      </c>
      <c r="N43" s="91">
        <v>0.3</v>
      </c>
      <c r="O43" s="1">
        <v>30</v>
      </c>
      <c r="P43" s="1">
        <v>19</v>
      </c>
      <c r="Q43" s="1">
        <v>8</v>
      </c>
      <c r="R43" s="24" t="str">
        <f>R42</f>
        <v>T24-2013 ExtWall 6in Conc R13</v>
      </c>
      <c r="S43" s="24" t="str">
        <f>S42</f>
        <v>T24-2013 UndWall 6in Conc R13</v>
      </c>
    </row>
    <row r="44" spans="1:19" ht="15.75" x14ac:dyDescent="0.25">
      <c r="C44" s="1">
        <v>3</v>
      </c>
      <c r="D44" s="82">
        <v>37</v>
      </c>
      <c r="E44" s="23" t="s">
        <v>396</v>
      </c>
      <c r="F44" s="84" t="s">
        <v>411</v>
      </c>
      <c r="G44" s="23" t="s">
        <v>412</v>
      </c>
      <c r="H44" s="80">
        <v>0</v>
      </c>
      <c r="I44" s="92">
        <v>0</v>
      </c>
      <c r="J44" s="93">
        <v>0</v>
      </c>
      <c r="K44" s="1">
        <v>0.4</v>
      </c>
      <c r="L44" s="1">
        <v>0.35</v>
      </c>
      <c r="M44" s="1">
        <v>0.55000000000000004</v>
      </c>
      <c r="N44" s="91">
        <v>0.3</v>
      </c>
      <c r="O44" s="1">
        <v>30</v>
      </c>
      <c r="P44" s="1">
        <v>19</v>
      </c>
      <c r="Q44" s="1">
        <v>0</v>
      </c>
      <c r="R44" s="24" t="str">
        <f t="shared" ref="R44:S56" si="0">R43</f>
        <v>T24-2013 ExtWall 6in Conc R13</v>
      </c>
      <c r="S44" s="24" t="str">
        <f t="shared" si="0"/>
        <v>T24-2013 UndWall 6in Conc R13</v>
      </c>
    </row>
    <row r="45" spans="1:19" ht="15.75" x14ac:dyDescent="0.25">
      <c r="C45" s="1">
        <v>4</v>
      </c>
      <c r="D45" s="82">
        <v>36</v>
      </c>
      <c r="E45" s="23" t="s">
        <v>397</v>
      </c>
      <c r="F45" s="84" t="s">
        <v>401</v>
      </c>
      <c r="G45" s="23" t="s">
        <v>413</v>
      </c>
      <c r="H45" s="80">
        <v>0</v>
      </c>
      <c r="I45" s="92">
        <v>0</v>
      </c>
      <c r="J45" s="93">
        <v>0</v>
      </c>
      <c r="K45" s="1">
        <v>0.4</v>
      </c>
      <c r="L45" s="1">
        <v>0.35</v>
      </c>
      <c r="M45" s="1">
        <v>0.55000000000000004</v>
      </c>
      <c r="N45" s="91">
        <v>0.3</v>
      </c>
      <c r="O45" s="1">
        <v>30</v>
      </c>
      <c r="P45" s="1">
        <v>19</v>
      </c>
      <c r="Q45" s="1">
        <v>0</v>
      </c>
      <c r="R45" s="24" t="str">
        <f t="shared" si="0"/>
        <v>T24-2013 ExtWall 6in Conc R13</v>
      </c>
      <c r="S45" s="24" t="str">
        <f t="shared" si="0"/>
        <v>T24-2013 UndWall 6in Conc R13</v>
      </c>
    </row>
    <row r="46" spans="1:19" ht="15.75" x14ac:dyDescent="0.25">
      <c r="C46" s="1">
        <v>5</v>
      </c>
      <c r="D46" s="82">
        <v>33</v>
      </c>
      <c r="E46" s="23" t="s">
        <v>398</v>
      </c>
      <c r="F46" s="84" t="s">
        <v>414</v>
      </c>
      <c r="G46" s="23" t="s">
        <v>415</v>
      </c>
      <c r="H46" s="80">
        <v>0</v>
      </c>
      <c r="I46" s="92">
        <v>0</v>
      </c>
      <c r="J46" s="93">
        <v>0</v>
      </c>
      <c r="K46" s="1">
        <v>0.4</v>
      </c>
      <c r="L46" s="1">
        <v>0.35</v>
      </c>
      <c r="M46" s="1">
        <v>0.55000000000000004</v>
      </c>
      <c r="N46" s="91">
        <v>0.3</v>
      </c>
      <c r="O46" s="1">
        <v>30</v>
      </c>
      <c r="P46" s="1">
        <v>19</v>
      </c>
      <c r="Q46" s="1">
        <v>0</v>
      </c>
      <c r="R46" s="24" t="str">
        <f t="shared" si="0"/>
        <v>T24-2013 ExtWall 6in Conc R13</v>
      </c>
      <c r="S46" s="24" t="str">
        <f t="shared" si="0"/>
        <v>T24-2013 UndWall 6in Conc R13</v>
      </c>
    </row>
    <row r="47" spans="1:19" ht="15.75" x14ac:dyDescent="0.25">
      <c r="C47" s="1">
        <v>6</v>
      </c>
      <c r="D47" s="82">
        <v>39</v>
      </c>
      <c r="E47" s="23" t="s">
        <v>399</v>
      </c>
      <c r="F47" s="84" t="s">
        <v>416</v>
      </c>
      <c r="G47" s="23" t="s">
        <v>417</v>
      </c>
      <c r="H47" s="80">
        <v>0</v>
      </c>
      <c r="I47" s="92">
        <v>0</v>
      </c>
      <c r="J47" s="93">
        <v>0</v>
      </c>
      <c r="K47" s="1">
        <v>0.4</v>
      </c>
      <c r="L47" s="1">
        <v>0.35</v>
      </c>
      <c r="M47" s="1">
        <v>0.55000000000000004</v>
      </c>
      <c r="N47" s="91">
        <v>0.3</v>
      </c>
      <c r="O47" s="1">
        <v>30</v>
      </c>
      <c r="P47" s="1">
        <v>19</v>
      </c>
      <c r="Q47" s="1">
        <v>0</v>
      </c>
      <c r="R47" s="24" t="str">
        <f t="shared" si="0"/>
        <v>T24-2013 ExtWall 6in Conc R13</v>
      </c>
      <c r="S47" s="24" t="str">
        <f t="shared" si="0"/>
        <v>T24-2013 UndWall 6in Conc R13</v>
      </c>
    </row>
    <row r="48" spans="1:19" ht="15.75" x14ac:dyDescent="0.25">
      <c r="C48" s="1">
        <v>7</v>
      </c>
      <c r="D48" s="82">
        <v>44</v>
      </c>
      <c r="E48" s="23" t="s">
        <v>400</v>
      </c>
      <c r="F48" s="84" t="s">
        <v>416</v>
      </c>
      <c r="G48" s="23" t="s">
        <v>417</v>
      </c>
      <c r="H48" s="80">
        <v>0</v>
      </c>
      <c r="I48" s="92">
        <v>0</v>
      </c>
      <c r="J48" s="93">
        <v>0</v>
      </c>
      <c r="K48" s="1">
        <v>0.4</v>
      </c>
      <c r="L48" s="1">
        <v>0.35</v>
      </c>
      <c r="M48" s="1">
        <v>0.55000000000000004</v>
      </c>
      <c r="N48" s="91">
        <v>0.3</v>
      </c>
      <c r="O48" s="1">
        <v>30</v>
      </c>
      <c r="P48" s="1">
        <v>19</v>
      </c>
      <c r="Q48" s="1">
        <v>0</v>
      </c>
      <c r="R48" s="24" t="str">
        <f t="shared" si="0"/>
        <v>T24-2013 ExtWall 6in Conc R13</v>
      </c>
      <c r="S48" s="24" t="str">
        <f t="shared" si="0"/>
        <v>T24-2013 UndWall 6in Conc R13</v>
      </c>
    </row>
    <row r="49" spans="2:19" ht="15.75" x14ac:dyDescent="0.25">
      <c r="C49" s="1">
        <v>8</v>
      </c>
      <c r="D49" s="82">
        <v>37</v>
      </c>
      <c r="E49" s="23" t="s">
        <v>401</v>
      </c>
      <c r="F49" s="84" t="s">
        <v>416</v>
      </c>
      <c r="G49" s="23" t="s">
        <v>418</v>
      </c>
      <c r="H49" s="80">
        <v>1</v>
      </c>
      <c r="I49" s="92">
        <v>0</v>
      </c>
      <c r="J49" s="93">
        <v>0</v>
      </c>
      <c r="K49" s="1">
        <v>0.4</v>
      </c>
      <c r="L49" s="1">
        <v>0.35</v>
      </c>
      <c r="M49" s="1">
        <v>0.55000000000000004</v>
      </c>
      <c r="N49" s="91">
        <v>0.3</v>
      </c>
      <c r="O49" s="1">
        <v>30</v>
      </c>
      <c r="P49" s="1">
        <v>19</v>
      </c>
      <c r="Q49" s="1">
        <v>0</v>
      </c>
      <c r="R49" s="24" t="str">
        <f t="shared" si="0"/>
        <v>T24-2013 ExtWall 6in Conc R13</v>
      </c>
      <c r="S49" s="24" t="str">
        <f t="shared" si="0"/>
        <v>T24-2013 UndWall 6in Conc R13</v>
      </c>
    </row>
    <row r="50" spans="2:19" ht="15.75" x14ac:dyDescent="0.25">
      <c r="C50" s="1">
        <v>9</v>
      </c>
      <c r="D50" s="82">
        <v>36</v>
      </c>
      <c r="E50" s="23" t="s">
        <v>402</v>
      </c>
      <c r="F50" s="84" t="s">
        <v>416</v>
      </c>
      <c r="G50" s="23" t="s">
        <v>418</v>
      </c>
      <c r="H50" s="80">
        <v>1</v>
      </c>
      <c r="I50" s="16">
        <v>30269</v>
      </c>
      <c r="J50" s="91">
        <v>13</v>
      </c>
      <c r="K50" s="1">
        <v>0.4</v>
      </c>
      <c r="L50" s="1">
        <v>0.35</v>
      </c>
      <c r="M50" s="1">
        <v>0.55000000000000004</v>
      </c>
      <c r="N50" s="91">
        <v>0.3</v>
      </c>
      <c r="O50" s="1">
        <v>30</v>
      </c>
      <c r="P50" s="1">
        <v>19</v>
      </c>
      <c r="Q50" s="1">
        <v>0</v>
      </c>
      <c r="R50" s="24" t="str">
        <f t="shared" si="0"/>
        <v>T24-2013 ExtWall 6in Conc R13</v>
      </c>
      <c r="S50" s="24" t="str">
        <f t="shared" si="0"/>
        <v>T24-2013 UndWall 6in Conc R13</v>
      </c>
    </row>
    <row r="51" spans="2:19" ht="15.75" x14ac:dyDescent="0.25">
      <c r="C51" s="1">
        <v>10</v>
      </c>
      <c r="D51" s="82">
        <v>35</v>
      </c>
      <c r="E51" s="23" t="s">
        <v>403</v>
      </c>
      <c r="F51" s="84" t="s">
        <v>416</v>
      </c>
      <c r="G51" s="23" t="s">
        <v>417</v>
      </c>
      <c r="H51" s="80">
        <v>1</v>
      </c>
      <c r="I51" s="16">
        <v>30342</v>
      </c>
      <c r="J51" s="91">
        <v>15</v>
      </c>
      <c r="K51" s="1">
        <v>0.4</v>
      </c>
      <c r="L51" s="1">
        <v>0.35</v>
      </c>
      <c r="M51" s="1">
        <v>0.55000000000000004</v>
      </c>
      <c r="N51" s="91">
        <v>0.3</v>
      </c>
      <c r="O51" s="1">
        <v>30</v>
      </c>
      <c r="P51" s="1">
        <v>19</v>
      </c>
      <c r="Q51" s="1">
        <v>0</v>
      </c>
      <c r="R51" s="24" t="str">
        <f t="shared" si="0"/>
        <v>T24-2013 ExtWall 6in Conc R13</v>
      </c>
      <c r="S51" s="24" t="str">
        <f t="shared" si="0"/>
        <v>T24-2013 UndWall 6in Conc R13</v>
      </c>
    </row>
    <row r="52" spans="2:19" ht="15.75" x14ac:dyDescent="0.25">
      <c r="C52" s="1">
        <v>11</v>
      </c>
      <c r="D52" s="82">
        <v>21</v>
      </c>
      <c r="E52" s="23" t="s">
        <v>52</v>
      </c>
      <c r="F52" s="84" t="s">
        <v>419</v>
      </c>
      <c r="G52" s="23" t="s">
        <v>420</v>
      </c>
      <c r="H52" s="80">
        <v>1</v>
      </c>
      <c r="I52" s="16">
        <v>29791</v>
      </c>
      <c r="J52" s="91">
        <v>18</v>
      </c>
      <c r="K52" s="1">
        <v>0.4</v>
      </c>
      <c r="L52" s="1">
        <v>0.35</v>
      </c>
      <c r="M52" s="1">
        <v>0.55000000000000004</v>
      </c>
      <c r="N52" s="91">
        <v>0.3</v>
      </c>
      <c r="O52" s="1">
        <v>38</v>
      </c>
      <c r="P52" s="1">
        <v>19</v>
      </c>
      <c r="Q52" s="1">
        <v>8</v>
      </c>
      <c r="R52" s="24" t="str">
        <f t="shared" si="0"/>
        <v>T24-2013 ExtWall 6in Conc R13</v>
      </c>
      <c r="S52" s="24" t="str">
        <f t="shared" si="0"/>
        <v>T24-2013 UndWall 6in Conc R13</v>
      </c>
    </row>
    <row r="53" spans="2:19" ht="15.75" x14ac:dyDescent="0.25">
      <c r="C53" s="1">
        <v>12</v>
      </c>
      <c r="D53" s="82">
        <v>37</v>
      </c>
      <c r="E53" s="23" t="s">
        <v>395</v>
      </c>
      <c r="F53" s="84" t="s">
        <v>419</v>
      </c>
      <c r="G53" s="23" t="s">
        <v>415</v>
      </c>
      <c r="H53" s="80">
        <v>1</v>
      </c>
      <c r="I53" s="16">
        <v>29556</v>
      </c>
      <c r="J53" s="91">
        <v>17</v>
      </c>
      <c r="K53" s="1">
        <v>0.4</v>
      </c>
      <c r="L53" s="1">
        <v>0.35</v>
      </c>
      <c r="M53" s="1">
        <v>0.55000000000000004</v>
      </c>
      <c r="N53" s="91">
        <v>0.3</v>
      </c>
      <c r="O53" s="1">
        <v>38</v>
      </c>
      <c r="P53" s="1">
        <v>19</v>
      </c>
      <c r="Q53" s="1">
        <v>4</v>
      </c>
      <c r="R53" s="24" t="str">
        <f t="shared" si="0"/>
        <v>T24-2013 ExtWall 6in Conc R13</v>
      </c>
      <c r="S53" s="24" t="str">
        <f t="shared" si="0"/>
        <v>T24-2013 UndWall 6in Conc R13</v>
      </c>
    </row>
    <row r="54" spans="2:19" ht="15.75" x14ac:dyDescent="0.25">
      <c r="C54" s="1">
        <v>13</v>
      </c>
      <c r="D54" s="82">
        <v>30</v>
      </c>
      <c r="E54" s="23" t="s">
        <v>399</v>
      </c>
      <c r="F54" s="84" t="s">
        <v>419</v>
      </c>
      <c r="G54" s="23" t="s">
        <v>410</v>
      </c>
      <c r="H54" s="80">
        <v>1</v>
      </c>
      <c r="I54" s="16">
        <v>29676</v>
      </c>
      <c r="J54" s="91">
        <v>17</v>
      </c>
      <c r="K54" s="1">
        <v>0.4</v>
      </c>
      <c r="L54" s="1">
        <v>0.35</v>
      </c>
      <c r="M54" s="1">
        <v>0.55000000000000004</v>
      </c>
      <c r="N54" s="91">
        <v>0.3</v>
      </c>
      <c r="O54" s="1">
        <v>38</v>
      </c>
      <c r="P54" s="1">
        <v>19</v>
      </c>
      <c r="Q54" s="1">
        <v>8</v>
      </c>
      <c r="R54" s="24" t="str">
        <f t="shared" si="0"/>
        <v>T24-2013 ExtWall 6in Conc R13</v>
      </c>
      <c r="S54" s="24" t="str">
        <f t="shared" si="0"/>
        <v>T24-2013 UndWall 6in Conc R13</v>
      </c>
    </row>
    <row r="55" spans="2:19" ht="15.75" x14ac:dyDescent="0.25">
      <c r="C55" s="1">
        <v>14</v>
      </c>
      <c r="D55" s="82">
        <v>24</v>
      </c>
      <c r="E55" s="23" t="s">
        <v>404</v>
      </c>
      <c r="F55" s="84" t="s">
        <v>411</v>
      </c>
      <c r="G55" s="23" t="s">
        <v>418</v>
      </c>
      <c r="H55" s="80">
        <v>1</v>
      </c>
      <c r="I55" s="16">
        <v>31969</v>
      </c>
      <c r="J55" s="91">
        <v>16</v>
      </c>
      <c r="K55" s="1">
        <v>0.4</v>
      </c>
      <c r="L55" s="1">
        <v>0.35</v>
      </c>
      <c r="M55" s="1">
        <v>0.55000000000000004</v>
      </c>
      <c r="N55" s="91">
        <v>0.3</v>
      </c>
      <c r="O55" s="1">
        <v>38</v>
      </c>
      <c r="P55" s="1">
        <v>19</v>
      </c>
      <c r="Q55" s="1">
        <v>8</v>
      </c>
      <c r="R55" s="24" t="str">
        <f t="shared" si="0"/>
        <v>T24-2013 ExtWall 6in Conc R13</v>
      </c>
      <c r="S55" s="24" t="str">
        <f t="shared" si="0"/>
        <v>T24-2013 UndWall 6in Conc R13</v>
      </c>
    </row>
    <row r="56" spans="2:19" ht="15.75" x14ac:dyDescent="0.25">
      <c r="C56" s="1">
        <v>15</v>
      </c>
      <c r="D56" s="82">
        <v>34</v>
      </c>
      <c r="E56" s="23" t="s">
        <v>405</v>
      </c>
      <c r="F56" s="84" t="s">
        <v>421</v>
      </c>
      <c r="G56" s="23" t="s">
        <v>417</v>
      </c>
      <c r="H56" s="80">
        <v>0</v>
      </c>
      <c r="I56" s="16">
        <v>29536</v>
      </c>
      <c r="J56" s="91">
        <v>19</v>
      </c>
      <c r="K56" s="1">
        <v>0.4</v>
      </c>
      <c r="L56" s="1">
        <v>0.35</v>
      </c>
      <c r="M56" s="1">
        <v>0.55000000000000004</v>
      </c>
      <c r="N56" s="91">
        <v>0.3</v>
      </c>
      <c r="O56" s="1">
        <v>38</v>
      </c>
      <c r="P56" s="1">
        <v>19</v>
      </c>
      <c r="Q56" s="1">
        <v>4</v>
      </c>
      <c r="R56" s="24" t="str">
        <f t="shared" si="0"/>
        <v>T24-2013 ExtWall 6in Conc R13</v>
      </c>
      <c r="S56" s="24" t="str">
        <f t="shared" si="0"/>
        <v>T24-2013 UndWall 6in Conc R13</v>
      </c>
    </row>
    <row r="57" spans="2:19" ht="15.75" x14ac:dyDescent="0.25">
      <c r="C57" s="1">
        <v>16</v>
      </c>
      <c r="D57" s="82">
        <v>24</v>
      </c>
      <c r="E57" s="23" t="s">
        <v>406</v>
      </c>
      <c r="F57" s="84" t="s">
        <v>419</v>
      </c>
      <c r="G57" s="23" t="s">
        <v>420</v>
      </c>
      <c r="H57" s="80">
        <v>0</v>
      </c>
      <c r="I57" s="92">
        <v>0</v>
      </c>
      <c r="J57" s="93">
        <v>0</v>
      </c>
      <c r="K57" s="1">
        <v>0.4</v>
      </c>
      <c r="L57" s="1">
        <v>0.35</v>
      </c>
      <c r="M57" s="1">
        <v>0.55000000000000004</v>
      </c>
      <c r="N57" s="91">
        <v>0.3</v>
      </c>
      <c r="O57" s="1">
        <v>38</v>
      </c>
      <c r="P57" s="1">
        <v>19</v>
      </c>
      <c r="Q57" s="1">
        <v>8</v>
      </c>
      <c r="R57" t="s">
        <v>424</v>
      </c>
      <c r="S57" t="s">
        <v>428</v>
      </c>
    </row>
    <row r="58" spans="2:19" x14ac:dyDescent="0.25">
      <c r="B5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A39A-EC2E-455F-969E-23262490FCBB}">
  <dimension ref="A1:N34"/>
  <sheetViews>
    <sheetView topLeftCell="A19" zoomScale="110" zoomScaleNormal="110" workbookViewId="0">
      <selection activeCell="F18" sqref="F18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34.140625" customWidth="1"/>
    <col min="6" max="6" width="2.85546875" style="159" customWidth="1"/>
    <col min="7" max="9" width="8.85546875" style="159"/>
    <col min="10" max="10" width="11.28515625" style="159" customWidth="1"/>
    <col min="11" max="11" width="29.140625" style="159" customWidth="1"/>
    <col min="12" max="12" width="28" style="159" bestFit="1" customWidth="1"/>
    <col min="13" max="14" width="8.85546875" style="159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603</v>
      </c>
    </row>
    <row r="3" spans="1:5" x14ac:dyDescent="0.25">
      <c r="A3" t="s">
        <v>0</v>
      </c>
      <c r="B3" t="s">
        <v>3</v>
      </c>
      <c r="D3" t="s">
        <v>604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605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604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607</v>
      </c>
    </row>
    <row r="14" spans="1:5" x14ac:dyDescent="0.25">
      <c r="A14" t="s">
        <v>0</v>
      </c>
      <c r="C14" s="1">
        <v>2</v>
      </c>
      <c r="D14" t="s">
        <v>642</v>
      </c>
    </row>
    <row r="15" spans="1:5" x14ac:dyDescent="0.25">
      <c r="A15" t="s">
        <v>0</v>
      </c>
      <c r="C15" s="1"/>
    </row>
    <row r="16" spans="1:5" x14ac:dyDescent="0.25">
      <c r="B16" t="s">
        <v>641</v>
      </c>
      <c r="D16" s="2"/>
      <c r="E16" s="160"/>
    </row>
    <row r="17" spans="3:12" x14ac:dyDescent="0.25">
      <c r="C17" s="25" t="s">
        <v>48</v>
      </c>
      <c r="D17" s="3" t="s">
        <v>606</v>
      </c>
      <c r="E17" s="17" t="s">
        <v>640</v>
      </c>
      <c r="F17" s="165" t="s">
        <v>0</v>
      </c>
      <c r="G17" s="160"/>
      <c r="H17" s="160"/>
      <c r="I17" s="160"/>
      <c r="J17" s="160"/>
      <c r="K17" s="160"/>
      <c r="L17" s="160"/>
    </row>
    <row r="18" spans="3:12" ht="15.75" x14ac:dyDescent="0.25">
      <c r="C18" s="1">
        <v>1</v>
      </c>
      <c r="D18" s="162" t="s">
        <v>608</v>
      </c>
      <c r="E18" s="164" t="s">
        <v>624</v>
      </c>
      <c r="F18" s="165" t="s">
        <v>0</v>
      </c>
      <c r="G18" s="160"/>
      <c r="H18" s="160"/>
      <c r="I18" s="160"/>
      <c r="J18" s="160"/>
    </row>
    <row r="19" spans="3:12" ht="15.75" x14ac:dyDescent="0.25">
      <c r="C19" s="1">
        <v>2</v>
      </c>
      <c r="D19" s="162" t="s">
        <v>609</v>
      </c>
      <c r="E19" s="164" t="s">
        <v>638</v>
      </c>
      <c r="F19" s="165" t="s">
        <v>0</v>
      </c>
      <c r="G19" s="160"/>
      <c r="H19" s="160"/>
      <c r="I19" s="160"/>
      <c r="J19" s="160"/>
      <c r="K19" s="163"/>
      <c r="L19" s="163"/>
    </row>
    <row r="20" spans="3:12" ht="15.75" x14ac:dyDescent="0.25">
      <c r="C20" s="1">
        <v>3</v>
      </c>
      <c r="D20" s="162" t="s">
        <v>610</v>
      </c>
      <c r="E20" s="164" t="s">
        <v>629</v>
      </c>
      <c r="F20" s="165" t="s">
        <v>0</v>
      </c>
      <c r="G20" s="160"/>
      <c r="H20" s="160"/>
      <c r="I20" s="160"/>
      <c r="J20" s="160"/>
      <c r="K20" s="163"/>
      <c r="L20" s="163"/>
    </row>
    <row r="21" spans="3:12" ht="15.75" x14ac:dyDescent="0.25">
      <c r="C21" s="1">
        <v>4</v>
      </c>
      <c r="D21" s="162" t="s">
        <v>611</v>
      </c>
      <c r="E21" s="164" t="s">
        <v>636</v>
      </c>
      <c r="F21" s="165" t="s">
        <v>0</v>
      </c>
      <c r="G21" s="160"/>
      <c r="H21" s="160"/>
      <c r="I21" s="160"/>
      <c r="J21" s="160"/>
      <c r="K21" s="163"/>
      <c r="L21" s="163"/>
    </row>
    <row r="22" spans="3:12" ht="15.75" x14ac:dyDescent="0.25">
      <c r="C22" s="1">
        <v>5</v>
      </c>
      <c r="D22" s="162" t="s">
        <v>612</v>
      </c>
      <c r="E22" s="164" t="s">
        <v>637</v>
      </c>
      <c r="F22" s="165" t="s">
        <v>0</v>
      </c>
      <c r="G22" s="160"/>
      <c r="H22" s="160"/>
      <c r="I22" s="160"/>
      <c r="J22" s="160"/>
      <c r="K22" s="163"/>
      <c r="L22" s="163"/>
    </row>
    <row r="23" spans="3:12" ht="15.75" x14ac:dyDescent="0.25">
      <c r="C23" s="1">
        <v>6</v>
      </c>
      <c r="D23" s="162" t="s">
        <v>613</v>
      </c>
      <c r="E23" s="164" t="s">
        <v>639</v>
      </c>
      <c r="F23" s="165" t="s">
        <v>0</v>
      </c>
      <c r="G23" s="160"/>
      <c r="H23" s="160"/>
      <c r="I23" s="160"/>
      <c r="J23" s="160"/>
      <c r="K23" s="163"/>
      <c r="L23" s="163"/>
    </row>
    <row r="24" spans="3:12" ht="15.75" x14ac:dyDescent="0.25">
      <c r="C24" s="1">
        <v>7</v>
      </c>
      <c r="D24" s="162" t="s">
        <v>614</v>
      </c>
      <c r="E24" s="164" t="s">
        <v>635</v>
      </c>
      <c r="F24" s="165" t="s">
        <v>0</v>
      </c>
      <c r="G24" s="160"/>
      <c r="H24" s="160"/>
      <c r="I24" s="160"/>
      <c r="J24" s="160"/>
      <c r="K24" s="163"/>
      <c r="L24" s="163"/>
    </row>
    <row r="25" spans="3:12" ht="15.75" x14ac:dyDescent="0.25">
      <c r="C25" s="1">
        <v>8</v>
      </c>
      <c r="D25" s="162" t="s">
        <v>615</v>
      </c>
      <c r="E25" s="164" t="s">
        <v>628</v>
      </c>
      <c r="F25" s="165" t="s">
        <v>0</v>
      </c>
      <c r="G25" s="160"/>
      <c r="H25" s="160"/>
      <c r="I25" s="160"/>
      <c r="J25" s="160"/>
      <c r="K25" s="163"/>
      <c r="L25" s="163"/>
    </row>
    <row r="26" spans="3:12" ht="15.75" x14ac:dyDescent="0.25">
      <c r="C26" s="1">
        <v>9</v>
      </c>
      <c r="D26" s="162" t="s">
        <v>616</v>
      </c>
      <c r="E26" s="164" t="s">
        <v>626</v>
      </c>
      <c r="F26" s="165" t="s">
        <v>0</v>
      </c>
      <c r="G26" s="160"/>
      <c r="H26" s="160"/>
      <c r="I26" s="160"/>
      <c r="J26" s="160"/>
      <c r="K26" s="163"/>
      <c r="L26" s="163"/>
    </row>
    <row r="27" spans="3:12" ht="15.75" x14ac:dyDescent="0.25">
      <c r="C27" s="1">
        <v>10</v>
      </c>
      <c r="D27" s="162" t="s">
        <v>617</v>
      </c>
      <c r="E27" s="164" t="s">
        <v>633</v>
      </c>
      <c r="F27" s="165" t="s">
        <v>0</v>
      </c>
      <c r="G27" s="160"/>
      <c r="H27" s="160"/>
      <c r="I27" s="160"/>
      <c r="J27" s="160"/>
      <c r="K27" s="163"/>
      <c r="L27" s="163"/>
    </row>
    <row r="28" spans="3:12" ht="15.75" x14ac:dyDescent="0.25">
      <c r="C28" s="1">
        <v>11</v>
      </c>
      <c r="D28" s="162" t="s">
        <v>618</v>
      </c>
      <c r="E28" s="164" t="s">
        <v>632</v>
      </c>
      <c r="F28" s="165" t="s">
        <v>0</v>
      </c>
      <c r="G28" s="160"/>
      <c r="H28" s="160"/>
      <c r="I28" s="160"/>
      <c r="J28" s="160"/>
      <c r="K28" s="163"/>
      <c r="L28" s="163"/>
    </row>
    <row r="29" spans="3:12" ht="15.75" x14ac:dyDescent="0.25">
      <c r="C29" s="1">
        <v>12</v>
      </c>
      <c r="D29" s="162" t="s">
        <v>619</v>
      </c>
      <c r="E29" s="164" t="s">
        <v>634</v>
      </c>
      <c r="F29" s="165" t="s">
        <v>0</v>
      </c>
      <c r="G29" s="160"/>
      <c r="H29" s="160"/>
      <c r="I29" s="160"/>
      <c r="J29" s="160"/>
      <c r="K29" s="163"/>
      <c r="L29" s="163"/>
    </row>
    <row r="30" spans="3:12" ht="15.75" x14ac:dyDescent="0.25">
      <c r="C30" s="1">
        <v>13</v>
      </c>
      <c r="D30" s="162" t="s">
        <v>620</v>
      </c>
      <c r="E30" s="164" t="s">
        <v>627</v>
      </c>
      <c r="F30" s="165" t="s">
        <v>0</v>
      </c>
      <c r="G30" s="160"/>
      <c r="H30" s="160"/>
      <c r="I30" s="160"/>
      <c r="J30" s="160"/>
      <c r="K30" s="163"/>
      <c r="L30" s="163"/>
    </row>
    <row r="31" spans="3:12" ht="15.75" x14ac:dyDescent="0.25">
      <c r="C31" s="1">
        <v>14</v>
      </c>
      <c r="D31" s="162" t="s">
        <v>621</v>
      </c>
      <c r="E31" s="164" t="s">
        <v>631</v>
      </c>
      <c r="F31" s="165" t="s">
        <v>0</v>
      </c>
      <c r="G31" s="160"/>
      <c r="H31" s="160"/>
      <c r="I31" s="160"/>
      <c r="J31" s="160"/>
      <c r="K31" s="163"/>
      <c r="L31" s="163"/>
    </row>
    <row r="32" spans="3:12" ht="15.75" x14ac:dyDescent="0.25">
      <c r="C32" s="1">
        <v>15</v>
      </c>
      <c r="D32" s="162" t="s">
        <v>622</v>
      </c>
      <c r="E32" s="164" t="s">
        <v>630</v>
      </c>
      <c r="F32" s="165" t="s">
        <v>0</v>
      </c>
      <c r="G32" s="160"/>
      <c r="H32" s="160"/>
      <c r="I32" s="160"/>
      <c r="J32" s="160"/>
      <c r="K32" s="163"/>
      <c r="L32" s="163"/>
    </row>
    <row r="33" spans="2:10" ht="15.75" x14ac:dyDescent="0.25">
      <c r="C33" s="1">
        <v>16</v>
      </c>
      <c r="D33" s="162" t="s">
        <v>623</v>
      </c>
      <c r="E33" s="164" t="s">
        <v>625</v>
      </c>
      <c r="F33" s="165" t="s">
        <v>0</v>
      </c>
      <c r="G33" s="160"/>
      <c r="H33" s="160"/>
      <c r="I33" s="160"/>
      <c r="J33" s="160"/>
    </row>
    <row r="34" spans="2:10" x14ac:dyDescent="0.25">
      <c r="B34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444</v>
      </c>
    </row>
    <row r="3" spans="1:5" x14ac:dyDescent="0.25">
      <c r="A3" t="s">
        <v>0</v>
      </c>
      <c r="B3" t="s">
        <v>3</v>
      </c>
      <c r="D3" t="s">
        <v>445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446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447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448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449</v>
      </c>
      <c r="E15" s="1"/>
    </row>
    <row r="16" spans="1:5" x14ac:dyDescent="0.25">
      <c r="A16" t="s">
        <v>0</v>
      </c>
      <c r="B16" s="1"/>
      <c r="D16" s="2" t="s">
        <v>450</v>
      </c>
      <c r="E16" s="16"/>
    </row>
    <row r="17" spans="1:8" x14ac:dyDescent="0.25">
      <c r="A17" t="s">
        <v>0</v>
      </c>
      <c r="B17" s="1"/>
      <c r="D17" s="2" t="s">
        <v>451</v>
      </c>
      <c r="E17" s="16"/>
    </row>
    <row r="18" spans="1:8" x14ac:dyDescent="0.25">
      <c r="A18" t="s">
        <v>0</v>
      </c>
      <c r="B18" s="1"/>
      <c r="C18" s="18"/>
      <c r="D18" s="3" t="s">
        <v>33</v>
      </c>
      <c r="E18" s="17"/>
    </row>
    <row r="19" spans="1:8" x14ac:dyDescent="0.25">
      <c r="B19" t="s">
        <v>546</v>
      </c>
      <c r="D19" s="2"/>
      <c r="E19" s="16"/>
    </row>
    <row r="20" spans="1:8" x14ac:dyDescent="0.25">
      <c r="C20" s="19" t="s">
        <v>48</v>
      </c>
      <c r="D20" s="20" t="s">
        <v>452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51.061900000000001</v>
      </c>
      <c r="E21" s="23"/>
      <c r="F21" s="1"/>
    </row>
    <row r="22" spans="1:8" ht="15.75" x14ac:dyDescent="0.25">
      <c r="C22" s="1">
        <v>2</v>
      </c>
      <c r="D22" s="82">
        <v>56.978200000000001</v>
      </c>
      <c r="E22" s="23"/>
      <c r="F22" s="1"/>
      <c r="G22" s="24"/>
      <c r="H22" s="24"/>
    </row>
    <row r="23" spans="1:8" ht="15.75" x14ac:dyDescent="0.25">
      <c r="C23" s="1">
        <v>3</v>
      </c>
      <c r="D23" s="82">
        <v>56.754600000000003</v>
      </c>
      <c r="E23" s="23"/>
      <c r="F23" s="1"/>
      <c r="G23" s="24"/>
      <c r="H23" s="24"/>
    </row>
    <row r="24" spans="1:8" ht="15.75" x14ac:dyDescent="0.25">
      <c r="C24" s="1">
        <v>4</v>
      </c>
      <c r="D24" s="82">
        <v>59.234000000000002</v>
      </c>
      <c r="E24" s="23"/>
      <c r="F24" s="1"/>
      <c r="G24" s="24"/>
      <c r="H24" s="24"/>
    </row>
    <row r="25" spans="1:8" ht="15.75" x14ac:dyDescent="0.25">
      <c r="C25" s="1">
        <v>5</v>
      </c>
      <c r="D25" s="82">
        <v>55.514400000000002</v>
      </c>
      <c r="E25" s="23"/>
      <c r="F25" s="1"/>
      <c r="G25" s="24"/>
      <c r="H25" s="24"/>
    </row>
    <row r="26" spans="1:8" ht="15.75" x14ac:dyDescent="0.25">
      <c r="C26" s="1">
        <v>6</v>
      </c>
      <c r="D26" s="82">
        <v>61.4636</v>
      </c>
      <c r="E26" s="23"/>
      <c r="F26" s="1"/>
      <c r="G26" s="24"/>
      <c r="H26" s="24"/>
    </row>
    <row r="27" spans="1:8" ht="15.75" x14ac:dyDescent="0.25">
      <c r="C27" s="1">
        <v>7</v>
      </c>
      <c r="D27" s="82">
        <v>62.2239</v>
      </c>
      <c r="E27" s="23"/>
      <c r="F27" s="1"/>
      <c r="G27" s="24"/>
      <c r="H27" s="24"/>
    </row>
    <row r="28" spans="1:8" ht="15.75" x14ac:dyDescent="0.25">
      <c r="C28" s="1">
        <v>8</v>
      </c>
      <c r="D28" s="82">
        <v>63.441800000000001</v>
      </c>
      <c r="E28" s="23"/>
      <c r="F28" s="1"/>
      <c r="G28" s="24"/>
      <c r="H28" s="24"/>
    </row>
    <row r="29" spans="1:8" ht="15.75" x14ac:dyDescent="0.25">
      <c r="C29" s="1">
        <v>9</v>
      </c>
      <c r="D29" s="82">
        <v>63.526899999999998</v>
      </c>
      <c r="E29" s="23"/>
      <c r="F29" s="1"/>
      <c r="G29" s="24"/>
      <c r="H29" s="24"/>
    </row>
    <row r="30" spans="1:8" ht="15.75" x14ac:dyDescent="0.25">
      <c r="C30" s="1">
        <v>10</v>
      </c>
      <c r="D30" s="82">
        <v>63.871200000000002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62.966099999999997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60.611899999999999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63.849299999999999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62.435000000000002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75.212699999999998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51.525700000000001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topLeftCell="A16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455</v>
      </c>
    </row>
    <row r="3" spans="1:5" x14ac:dyDescent="0.25">
      <c r="A3" t="s">
        <v>0</v>
      </c>
      <c r="B3" t="s">
        <v>3</v>
      </c>
      <c r="D3" t="s">
        <v>453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454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456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457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458</v>
      </c>
      <c r="E15" s="1"/>
    </row>
    <row r="16" spans="1:5" x14ac:dyDescent="0.25">
      <c r="A16" t="s">
        <v>0</v>
      </c>
      <c r="B16" s="1"/>
      <c r="D16" s="2" t="s">
        <v>459</v>
      </c>
      <c r="E16" s="16"/>
    </row>
    <row r="17" spans="1:8" x14ac:dyDescent="0.25">
      <c r="A17" t="s">
        <v>0</v>
      </c>
      <c r="B17" s="1"/>
      <c r="D17" s="2" t="s">
        <v>460</v>
      </c>
      <c r="E17" s="16"/>
    </row>
    <row r="18" spans="1:8" x14ac:dyDescent="0.25">
      <c r="A18" t="s">
        <v>0</v>
      </c>
      <c r="B18" s="1"/>
      <c r="C18" s="18"/>
      <c r="D18" s="3" t="s">
        <v>461</v>
      </c>
      <c r="E18" s="17"/>
    </row>
    <row r="19" spans="1:8" x14ac:dyDescent="0.25">
      <c r="B19" t="s">
        <v>547</v>
      </c>
      <c r="D19" s="2"/>
      <c r="E19" s="16"/>
    </row>
    <row r="20" spans="1:8" x14ac:dyDescent="0.25">
      <c r="C20" s="19" t="s">
        <v>48</v>
      </c>
      <c r="D20" s="20" t="s">
        <v>462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1.04</v>
      </c>
      <c r="E21" s="23"/>
      <c r="F21" s="1"/>
    </row>
    <row r="22" spans="1:8" ht="15.75" x14ac:dyDescent="0.25">
      <c r="C22" s="1">
        <v>2</v>
      </c>
      <c r="D22" s="82">
        <v>0.99</v>
      </c>
      <c r="E22" s="23"/>
      <c r="F22" s="1"/>
      <c r="G22" s="24"/>
    </row>
    <row r="23" spans="1:8" ht="15.75" x14ac:dyDescent="0.25">
      <c r="C23" s="1">
        <v>3</v>
      </c>
      <c r="D23" s="82">
        <v>0.99</v>
      </c>
      <c r="E23" s="23"/>
      <c r="F23" s="1"/>
      <c r="G23" s="24"/>
    </row>
    <row r="24" spans="1:8" ht="15.75" x14ac:dyDescent="0.25">
      <c r="C24" s="1">
        <v>4</v>
      </c>
      <c r="D24" s="82">
        <v>1.07</v>
      </c>
      <c r="E24" s="23"/>
      <c r="F24" s="1"/>
      <c r="G24" s="24"/>
    </row>
    <row r="25" spans="1:8" ht="15.75" x14ac:dyDescent="0.25">
      <c r="C25" s="1">
        <v>5</v>
      </c>
      <c r="D25" s="82">
        <v>1.07</v>
      </c>
      <c r="E25" s="23"/>
      <c r="F25" s="1"/>
      <c r="G25" s="24"/>
    </row>
    <row r="26" spans="1:8" ht="15.75" x14ac:dyDescent="0.25">
      <c r="C26" s="1">
        <v>6</v>
      </c>
      <c r="D26" s="82">
        <v>0.92</v>
      </c>
      <c r="E26" s="23"/>
      <c r="F26" s="1"/>
      <c r="G26" s="24"/>
    </row>
    <row r="27" spans="1:8" ht="15.75" x14ac:dyDescent="0.25">
      <c r="C27" s="1">
        <v>7</v>
      </c>
      <c r="D27" s="82">
        <v>0.92</v>
      </c>
      <c r="E27" s="23"/>
      <c r="F27" s="1"/>
      <c r="G27" s="24"/>
    </row>
    <row r="28" spans="1:8" ht="15.75" x14ac:dyDescent="0.25">
      <c r="C28" s="1">
        <v>8</v>
      </c>
      <c r="D28" s="82">
        <v>0.92</v>
      </c>
      <c r="E28" s="23"/>
      <c r="F28" s="1"/>
      <c r="G28" s="24"/>
    </row>
    <row r="29" spans="1:8" ht="15.75" x14ac:dyDescent="0.25">
      <c r="C29" s="1">
        <v>9</v>
      </c>
      <c r="D29" s="82">
        <v>0.92</v>
      </c>
      <c r="E29" s="23"/>
      <c r="F29" s="1"/>
      <c r="G29" s="24"/>
    </row>
    <row r="30" spans="1:8" ht="15.75" x14ac:dyDescent="0.25">
      <c r="C30" s="1">
        <v>10</v>
      </c>
      <c r="D30" s="82">
        <v>0.92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0.92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1.07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0.92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1.04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0.92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1.5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0.7109375" customWidth="1"/>
    <col min="4" max="4" width="10.5703125" customWidth="1"/>
    <col min="5" max="6" width="10.7109375" customWidth="1"/>
    <col min="7" max="7" width="10.85546875" customWidth="1"/>
    <col min="8" max="8" width="3.140625" customWidth="1"/>
    <col min="9" max="9" width="22" style="54" customWidth="1"/>
    <col min="10" max="10" width="21.7109375" customWidth="1"/>
    <col min="11" max="11" width="29.85546875" customWidth="1"/>
    <col min="19" max="19" width="11.28515625" customWidth="1"/>
    <col min="20" max="20" width="29.140625" customWidth="1"/>
    <col min="21" max="21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463</v>
      </c>
    </row>
    <row r="3" spans="1:4" x14ac:dyDescent="0.25">
      <c r="A3" t="s">
        <v>0</v>
      </c>
      <c r="B3" t="s">
        <v>3</v>
      </c>
      <c r="D3" t="s">
        <v>453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464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456</v>
      </c>
    </row>
    <row r="8" spans="1:4" x14ac:dyDescent="0.25">
      <c r="A8" t="s">
        <v>0</v>
      </c>
    </row>
    <row r="9" spans="1:4" x14ac:dyDescent="0.25">
      <c r="A9" t="s">
        <v>0</v>
      </c>
      <c r="B9" t="s">
        <v>6</v>
      </c>
    </row>
    <row r="10" spans="1:4" x14ac:dyDescent="0.25">
      <c r="A10" t="s">
        <v>0</v>
      </c>
      <c r="C10" s="1">
        <v>1</v>
      </c>
      <c r="D10" t="s">
        <v>477</v>
      </c>
    </row>
    <row r="11" spans="1:4" x14ac:dyDescent="0.25">
      <c r="A11" t="s">
        <v>0</v>
      </c>
      <c r="C11" s="1">
        <v>2</v>
      </c>
      <c r="D11" t="s">
        <v>465</v>
      </c>
    </row>
    <row r="12" spans="1:4" x14ac:dyDescent="0.25">
      <c r="A12" t="s">
        <v>0</v>
      </c>
      <c r="C12" s="1"/>
    </row>
    <row r="13" spans="1:4" x14ac:dyDescent="0.25">
      <c r="A13" t="s">
        <v>0</v>
      </c>
      <c r="B13" t="s">
        <v>7</v>
      </c>
      <c r="C13" s="1"/>
    </row>
    <row r="14" spans="1:4" x14ac:dyDescent="0.25">
      <c r="A14" t="s">
        <v>0</v>
      </c>
      <c r="C14" s="1">
        <v>1</v>
      </c>
      <c r="D14" t="s">
        <v>466</v>
      </c>
    </row>
    <row r="15" spans="1:4" x14ac:dyDescent="0.25">
      <c r="A15" t="s">
        <v>0</v>
      </c>
      <c r="C15" s="1">
        <v>2</v>
      </c>
      <c r="D15" t="s">
        <v>467</v>
      </c>
    </row>
    <row r="16" spans="1:4" x14ac:dyDescent="0.25">
      <c r="A16" t="s">
        <v>0</v>
      </c>
      <c r="C16" s="1">
        <v>3</v>
      </c>
      <c r="D16" t="s">
        <v>468</v>
      </c>
    </row>
    <row r="17" spans="1:11" x14ac:dyDescent="0.25">
      <c r="A17" t="s">
        <v>0</v>
      </c>
      <c r="C17" s="1"/>
      <c r="D17" s="1"/>
    </row>
    <row r="18" spans="1:11" x14ac:dyDescent="0.25">
      <c r="A18" t="s">
        <v>0</v>
      </c>
      <c r="E18" s="1"/>
      <c r="F18" s="1"/>
    </row>
    <row r="19" spans="1:11" x14ac:dyDescent="0.25">
      <c r="B19" t="s">
        <v>489</v>
      </c>
      <c r="E19" s="2"/>
      <c r="F19" s="16"/>
    </row>
    <row r="20" spans="1:11" x14ac:dyDescent="0.25">
      <c r="C20" s="22" t="s">
        <v>476</v>
      </c>
      <c r="D20" s="22" t="s">
        <v>471</v>
      </c>
      <c r="E20" s="20" t="s">
        <v>469</v>
      </c>
      <c r="F20" s="21" t="s">
        <v>470</v>
      </c>
      <c r="G20" s="21" t="s">
        <v>472</v>
      </c>
      <c r="H20" s="1"/>
      <c r="I20" s="132" t="s">
        <v>478</v>
      </c>
      <c r="J20" s="19" t="s">
        <v>479</v>
      </c>
      <c r="K20" s="19" t="s">
        <v>488</v>
      </c>
    </row>
    <row r="21" spans="1:11" x14ac:dyDescent="0.25">
      <c r="C21" s="1">
        <v>0</v>
      </c>
      <c r="D21" s="1" t="s">
        <v>353</v>
      </c>
      <c r="E21" s="2">
        <v>1.01E-2</v>
      </c>
      <c r="F21" s="16">
        <v>11.8</v>
      </c>
      <c r="G21" s="16">
        <v>5</v>
      </c>
      <c r="H21" s="61" t="s">
        <v>0</v>
      </c>
      <c r="I21" s="135" t="s">
        <v>480</v>
      </c>
      <c r="J21" s="141" t="s">
        <v>483</v>
      </c>
      <c r="K21" s="144" t="s">
        <v>487</v>
      </c>
    </row>
    <row r="22" spans="1:11" x14ac:dyDescent="0.25">
      <c r="C22" s="1">
        <v>3</v>
      </c>
      <c r="D22" s="1" t="s">
        <v>353</v>
      </c>
      <c r="E22" s="111">
        <f t="shared" ref="E22:G23" si="0">E21</f>
        <v>1.01E-2</v>
      </c>
      <c r="F22" s="92">
        <f t="shared" si="0"/>
        <v>11.8</v>
      </c>
      <c r="G22" s="92">
        <f t="shared" si="0"/>
        <v>5</v>
      </c>
      <c r="H22" s="61" t="s">
        <v>0</v>
      </c>
      <c r="I22" s="135" t="s">
        <v>481</v>
      </c>
      <c r="J22" s="142" t="s">
        <v>483</v>
      </c>
      <c r="K22" s="144"/>
    </row>
    <row r="23" spans="1:11" x14ac:dyDescent="0.25">
      <c r="C23" s="22">
        <v>6</v>
      </c>
      <c r="D23" s="22" t="s">
        <v>353</v>
      </c>
      <c r="E23" s="112">
        <f t="shared" si="0"/>
        <v>1.01E-2</v>
      </c>
      <c r="F23" s="133">
        <f t="shared" si="0"/>
        <v>11.8</v>
      </c>
      <c r="G23" s="133">
        <f t="shared" si="0"/>
        <v>5</v>
      </c>
      <c r="H23" s="134" t="s">
        <v>0</v>
      </c>
      <c r="I23" s="136" t="s">
        <v>482</v>
      </c>
      <c r="J23" s="143" t="s">
        <v>483</v>
      </c>
      <c r="K23" s="144"/>
    </row>
    <row r="24" spans="1:11" x14ac:dyDescent="0.25">
      <c r="C24" s="1" t="s">
        <v>353</v>
      </c>
      <c r="D24" s="1">
        <v>0</v>
      </c>
      <c r="E24" s="2">
        <v>1.1299999999999999E-2</v>
      </c>
      <c r="F24" s="16">
        <v>11.8</v>
      </c>
      <c r="G24" s="16">
        <v>5</v>
      </c>
      <c r="H24" s="61" t="s">
        <v>0</v>
      </c>
      <c r="I24" s="135" t="s">
        <v>484</v>
      </c>
      <c r="J24" s="137" t="s">
        <v>473</v>
      </c>
      <c r="K24" s="144" t="s">
        <v>486</v>
      </c>
    </row>
    <row r="25" spans="1:11" x14ac:dyDescent="0.25">
      <c r="C25" s="1" t="s">
        <v>353</v>
      </c>
      <c r="D25" s="1">
        <v>1</v>
      </c>
      <c r="E25" s="111">
        <f t="shared" ref="E25:G26" si="1">E24</f>
        <v>1.1299999999999999E-2</v>
      </c>
      <c r="F25" s="92">
        <f t="shared" si="1"/>
        <v>11.8</v>
      </c>
      <c r="G25" s="92">
        <f t="shared" si="1"/>
        <v>5</v>
      </c>
      <c r="H25" s="61" t="s">
        <v>0</v>
      </c>
      <c r="I25" s="139" t="s">
        <v>484</v>
      </c>
      <c r="J25" s="137" t="s">
        <v>474</v>
      </c>
      <c r="K25" s="144"/>
    </row>
    <row r="26" spans="1:11" x14ac:dyDescent="0.25">
      <c r="C26" s="22" t="s">
        <v>353</v>
      </c>
      <c r="D26" s="22">
        <v>3</v>
      </c>
      <c r="E26" s="112">
        <f t="shared" si="1"/>
        <v>1.1299999999999999E-2</v>
      </c>
      <c r="F26" s="133">
        <f t="shared" si="1"/>
        <v>11.8</v>
      </c>
      <c r="G26" s="133">
        <f t="shared" si="1"/>
        <v>5</v>
      </c>
      <c r="H26" s="134" t="s">
        <v>0</v>
      </c>
      <c r="I26" s="140" t="s">
        <v>484</v>
      </c>
      <c r="J26" s="138" t="s">
        <v>475</v>
      </c>
      <c r="K26" s="144"/>
    </row>
    <row r="27" spans="1:11" x14ac:dyDescent="0.25">
      <c r="C27" s="1" t="s">
        <v>353</v>
      </c>
      <c r="D27" s="1" t="s">
        <v>353</v>
      </c>
      <c r="E27" s="2">
        <v>7.9299999999999995E-3</v>
      </c>
      <c r="F27" s="16">
        <v>15.67</v>
      </c>
      <c r="G27" s="16">
        <v>1.9</v>
      </c>
      <c r="H27" s="61" t="s">
        <v>0</v>
      </c>
      <c r="I27" s="139" t="s">
        <v>484</v>
      </c>
      <c r="J27" s="142" t="s">
        <v>483</v>
      </c>
      <c r="K27" s="144" t="s">
        <v>485</v>
      </c>
    </row>
    <row r="28" spans="1:11" x14ac:dyDescent="0.25">
      <c r="B28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topLeftCell="A13"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490</v>
      </c>
    </row>
    <row r="3" spans="1:4" x14ac:dyDescent="0.25">
      <c r="A3" t="s">
        <v>0</v>
      </c>
      <c r="B3" t="s">
        <v>491</v>
      </c>
    </row>
    <row r="4" spans="1:4" x14ac:dyDescent="0.25">
      <c r="A4" t="s">
        <v>0</v>
      </c>
      <c r="B4" t="s">
        <v>492</v>
      </c>
      <c r="D4" t="s">
        <v>493</v>
      </c>
    </row>
    <row r="5" spans="1:4" x14ac:dyDescent="0.25">
      <c r="A5" t="s">
        <v>0</v>
      </c>
      <c r="B5" t="s">
        <v>3</v>
      </c>
    </row>
    <row r="6" spans="1:4" x14ac:dyDescent="0.25">
      <c r="A6" t="s">
        <v>0</v>
      </c>
    </row>
    <row r="7" spans="1:4" x14ac:dyDescent="0.25">
      <c r="A7" t="s">
        <v>0</v>
      </c>
      <c r="B7" t="s">
        <v>24</v>
      </c>
      <c r="D7" t="s">
        <v>494</v>
      </c>
    </row>
    <row r="8" spans="1:4" x14ac:dyDescent="0.25">
      <c r="A8" t="s">
        <v>0</v>
      </c>
    </row>
    <row r="9" spans="1:4" x14ac:dyDescent="0.25">
      <c r="A9" t="s">
        <v>0</v>
      </c>
      <c r="B9" t="s">
        <v>4</v>
      </c>
    </row>
    <row r="10" spans="1:4" x14ac:dyDescent="0.25">
      <c r="A10" t="s">
        <v>0</v>
      </c>
    </row>
    <row r="11" spans="1:4" x14ac:dyDescent="0.25">
      <c r="A11" t="s">
        <v>0</v>
      </c>
      <c r="B11" t="s">
        <v>6</v>
      </c>
      <c r="D11" t="s">
        <v>495</v>
      </c>
    </row>
    <row r="12" spans="1:4" x14ac:dyDescent="0.25">
      <c r="A12" t="s">
        <v>0</v>
      </c>
      <c r="C12">
        <v>1</v>
      </c>
      <c r="D12" t="s">
        <v>496</v>
      </c>
    </row>
    <row r="13" spans="1:4" x14ac:dyDescent="0.25">
      <c r="A13" t="s">
        <v>0</v>
      </c>
      <c r="C13">
        <v>2</v>
      </c>
      <c r="D13" t="s">
        <v>497</v>
      </c>
    </row>
    <row r="14" spans="1:4" x14ac:dyDescent="0.25">
      <c r="A14" t="s">
        <v>0</v>
      </c>
      <c r="D14" t="s">
        <v>498</v>
      </c>
    </row>
    <row r="15" spans="1:4" x14ac:dyDescent="0.25">
      <c r="A15" t="s">
        <v>0</v>
      </c>
    </row>
    <row r="16" spans="1:4" x14ac:dyDescent="0.25">
      <c r="A16" t="s">
        <v>0</v>
      </c>
    </row>
    <row r="17" spans="1:6" x14ac:dyDescent="0.25">
      <c r="A17" t="s">
        <v>0</v>
      </c>
      <c r="B17" t="s">
        <v>504</v>
      </c>
    </row>
    <row r="18" spans="1:6" x14ac:dyDescent="0.25">
      <c r="B18" s="145" t="s">
        <v>548</v>
      </c>
      <c r="C18" s="145"/>
      <c r="D18" s="146"/>
      <c r="E18" s="146"/>
      <c r="F18" s="146"/>
    </row>
    <row r="19" spans="1:6" x14ac:dyDescent="0.25">
      <c r="C19" s="147" t="s">
        <v>433</v>
      </c>
      <c r="D19" s="147" t="s">
        <v>499</v>
      </c>
      <c r="E19" s="147" t="s">
        <v>500</v>
      </c>
      <c r="F19" s="148" t="s">
        <v>501</v>
      </c>
    </row>
    <row r="20" spans="1:6" x14ac:dyDescent="0.25">
      <c r="C20" s="1" t="s">
        <v>353</v>
      </c>
      <c r="D20" s="1" t="s">
        <v>505</v>
      </c>
      <c r="E20" s="1" t="s">
        <v>502</v>
      </c>
      <c r="F20" s="1">
        <v>1.5</v>
      </c>
    </row>
    <row r="21" spans="1:6" x14ac:dyDescent="0.25">
      <c r="C21" s="1" t="s">
        <v>353</v>
      </c>
      <c r="D21" s="1" t="s">
        <v>505</v>
      </c>
      <c r="E21" s="1" t="s">
        <v>503</v>
      </c>
      <c r="F21" s="1">
        <v>1</v>
      </c>
    </row>
    <row r="22" spans="1:6" x14ac:dyDescent="0.25">
      <c r="C22" s="1" t="s">
        <v>353</v>
      </c>
      <c r="D22" s="1" t="s">
        <v>506</v>
      </c>
      <c r="E22" s="1" t="s">
        <v>353</v>
      </c>
      <c r="F22" s="1">
        <v>1.5</v>
      </c>
    </row>
    <row r="23" spans="1:6" x14ac:dyDescent="0.25">
      <c r="C23" s="1" t="s">
        <v>353</v>
      </c>
      <c r="D23" s="1" t="s">
        <v>507</v>
      </c>
      <c r="E23" s="1" t="s">
        <v>353</v>
      </c>
      <c r="F23" s="1">
        <v>2</v>
      </c>
    </row>
    <row r="24" spans="1:6" x14ac:dyDescent="0.25">
      <c r="C24" s="1" t="s">
        <v>353</v>
      </c>
      <c r="D24" s="1" t="s">
        <v>508</v>
      </c>
      <c r="E24" s="1" t="s">
        <v>353</v>
      </c>
      <c r="F24" s="1">
        <v>2.5</v>
      </c>
    </row>
    <row r="25" spans="1:6" x14ac:dyDescent="0.25">
      <c r="C25" s="1" t="s">
        <v>353</v>
      </c>
      <c r="D25" s="1" t="s">
        <v>509</v>
      </c>
      <c r="E25" s="1" t="s">
        <v>353</v>
      </c>
      <c r="F25" s="1">
        <v>3</v>
      </c>
    </row>
    <row r="26" spans="1:6" x14ac:dyDescent="0.25">
      <c r="C26" s="1" t="s">
        <v>353</v>
      </c>
      <c r="D26" s="1" t="s">
        <v>510</v>
      </c>
      <c r="E26" s="1" t="s">
        <v>353</v>
      </c>
      <c r="F26" s="1">
        <v>3.5</v>
      </c>
    </row>
    <row r="27" spans="1:6" x14ac:dyDescent="0.25">
      <c r="C27" s="1" t="s">
        <v>353</v>
      </c>
      <c r="D27" s="1" t="s">
        <v>511</v>
      </c>
      <c r="E27" s="1" t="s">
        <v>353</v>
      </c>
      <c r="F27" s="1">
        <v>4</v>
      </c>
    </row>
    <row r="28" spans="1:6" x14ac:dyDescent="0.25">
      <c r="C28" s="1" t="s">
        <v>353</v>
      </c>
      <c r="D28" s="1" t="s">
        <v>512</v>
      </c>
      <c r="E28" s="1" t="s">
        <v>353</v>
      </c>
      <c r="F28" s="1">
        <v>5</v>
      </c>
    </row>
    <row r="29" spans="1:6" x14ac:dyDescent="0.25">
      <c r="C29" s="1" t="s">
        <v>353</v>
      </c>
      <c r="D29" s="1" t="s">
        <v>353</v>
      </c>
      <c r="E29" s="1" t="s">
        <v>353</v>
      </c>
      <c r="F29" s="1">
        <v>6</v>
      </c>
    </row>
    <row r="30" spans="1:6" x14ac:dyDescent="0.25">
      <c r="B30" t="s">
        <v>50</v>
      </c>
    </row>
    <row r="31" spans="1:6" x14ac:dyDescent="0.25">
      <c r="A31" t="s">
        <v>0</v>
      </c>
    </row>
    <row r="32" spans="1:6" x14ac:dyDescent="0.25">
      <c r="A32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6"/>
  <sheetViews>
    <sheetView topLeftCell="A22" workbookViewId="0">
      <selection activeCell="R35" sqref="R35"/>
    </sheetView>
  </sheetViews>
  <sheetFormatPr defaultRowHeight="15" x14ac:dyDescent="0.25"/>
  <cols>
    <col min="1" max="1" width="12.140625" customWidth="1"/>
    <col min="2" max="11" width="10.28515625" customWidth="1"/>
    <col min="12" max="12" width="3.42578125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55</v>
      </c>
    </row>
    <row r="3" spans="1:10" x14ac:dyDescent="0.25">
      <c r="A3" t="s">
        <v>0</v>
      </c>
      <c r="B3" t="s">
        <v>3</v>
      </c>
      <c r="D3" t="s">
        <v>56</v>
      </c>
    </row>
    <row r="4" spans="1:10" x14ac:dyDescent="0.25">
      <c r="A4" t="s">
        <v>0</v>
      </c>
    </row>
    <row r="5" spans="1:10" x14ac:dyDescent="0.25">
      <c r="A5" t="s">
        <v>0</v>
      </c>
      <c r="B5" t="s">
        <v>24</v>
      </c>
      <c r="D5" t="s">
        <v>57</v>
      </c>
    </row>
    <row r="6" spans="1:10" x14ac:dyDescent="0.25">
      <c r="A6" t="s">
        <v>0</v>
      </c>
    </row>
    <row r="7" spans="1:10" x14ac:dyDescent="0.25">
      <c r="A7" t="s">
        <v>0</v>
      </c>
      <c r="B7" t="s">
        <v>4</v>
      </c>
      <c r="D7" t="s">
        <v>58</v>
      </c>
    </row>
    <row r="8" spans="1:10" x14ac:dyDescent="0.25">
      <c r="A8" t="s">
        <v>0</v>
      </c>
      <c r="D8" t="s">
        <v>439</v>
      </c>
    </row>
    <row r="9" spans="1:10" x14ac:dyDescent="0.25">
      <c r="A9" t="s">
        <v>0</v>
      </c>
    </row>
    <row r="10" spans="1:10" x14ac:dyDescent="0.25">
      <c r="A10" t="s">
        <v>0</v>
      </c>
      <c r="B10" t="s">
        <v>6</v>
      </c>
    </row>
    <row r="11" spans="1:10" x14ac:dyDescent="0.25">
      <c r="A11" t="s">
        <v>0</v>
      </c>
      <c r="C11" s="1">
        <v>1</v>
      </c>
      <c r="D11" t="s">
        <v>59</v>
      </c>
    </row>
    <row r="12" spans="1:10" x14ac:dyDescent="0.25">
      <c r="A12" t="s">
        <v>0</v>
      </c>
      <c r="C12" s="1"/>
    </row>
    <row r="13" spans="1:10" x14ac:dyDescent="0.25">
      <c r="A13" t="s">
        <v>0</v>
      </c>
      <c r="B13" t="s">
        <v>7</v>
      </c>
      <c r="C13" s="1"/>
      <c r="I13" s="37" t="s">
        <v>64</v>
      </c>
      <c r="J13" s="38"/>
    </row>
    <row r="14" spans="1:10" x14ac:dyDescent="0.25">
      <c r="A14" t="s">
        <v>0</v>
      </c>
      <c r="C14" s="1">
        <v>1</v>
      </c>
      <c r="D14" t="s">
        <v>60</v>
      </c>
      <c r="I14" s="24" t="s">
        <v>65</v>
      </c>
    </row>
    <row r="15" spans="1:10" x14ac:dyDescent="0.25">
      <c r="A15" t="s">
        <v>0</v>
      </c>
      <c r="C15" s="1">
        <f>C14+1</f>
        <v>2</v>
      </c>
      <c r="D15" t="s">
        <v>60</v>
      </c>
      <c r="I15" s="24" t="s">
        <v>66</v>
      </c>
    </row>
    <row r="16" spans="1:10" x14ac:dyDescent="0.25">
      <c r="A16" t="s">
        <v>0</v>
      </c>
      <c r="C16" s="1">
        <f t="shared" ref="C16:C23" si="0">C15+1</f>
        <v>3</v>
      </c>
      <c r="D16" t="s">
        <v>60</v>
      </c>
      <c r="I16" s="24" t="s">
        <v>67</v>
      </c>
    </row>
    <row r="17" spans="1:13" x14ac:dyDescent="0.25">
      <c r="A17" t="s">
        <v>0</v>
      </c>
      <c r="C17" s="1">
        <f t="shared" si="0"/>
        <v>4</v>
      </c>
      <c r="D17" t="s">
        <v>61</v>
      </c>
      <c r="I17" s="24" t="s">
        <v>65</v>
      </c>
    </row>
    <row r="18" spans="1:13" x14ac:dyDescent="0.25">
      <c r="A18" t="s">
        <v>0</v>
      </c>
      <c r="C18" s="1">
        <f t="shared" si="0"/>
        <v>5</v>
      </c>
      <c r="D18" t="s">
        <v>61</v>
      </c>
      <c r="I18" s="24" t="s">
        <v>66</v>
      </c>
    </row>
    <row r="19" spans="1:13" x14ac:dyDescent="0.25">
      <c r="A19" t="s">
        <v>0</v>
      </c>
      <c r="C19" s="1">
        <f t="shared" si="0"/>
        <v>6</v>
      </c>
      <c r="D19" t="s">
        <v>62</v>
      </c>
      <c r="I19" s="24" t="s">
        <v>65</v>
      </c>
    </row>
    <row r="20" spans="1:13" x14ac:dyDescent="0.25">
      <c r="A20" t="s">
        <v>0</v>
      </c>
      <c r="C20" s="1">
        <f t="shared" si="0"/>
        <v>7</v>
      </c>
      <c r="D20" t="s">
        <v>62</v>
      </c>
      <c r="I20" s="24" t="s">
        <v>66</v>
      </c>
    </row>
    <row r="21" spans="1:13" x14ac:dyDescent="0.25">
      <c r="A21" t="s">
        <v>0</v>
      </c>
      <c r="C21" s="1">
        <f t="shared" si="0"/>
        <v>8</v>
      </c>
      <c r="D21" t="s">
        <v>62</v>
      </c>
      <c r="I21" s="24" t="s">
        <v>67</v>
      </c>
    </row>
    <row r="22" spans="1:13" x14ac:dyDescent="0.25">
      <c r="A22" t="s">
        <v>0</v>
      </c>
      <c r="C22" s="1">
        <f t="shared" si="0"/>
        <v>9</v>
      </c>
      <c r="D22" t="s">
        <v>63</v>
      </c>
      <c r="I22" s="24" t="s">
        <v>65</v>
      </c>
    </row>
    <row r="23" spans="1:13" x14ac:dyDescent="0.25">
      <c r="A23" t="s">
        <v>0</v>
      </c>
      <c r="C23" s="1">
        <f t="shared" si="0"/>
        <v>10</v>
      </c>
      <c r="D23" t="s">
        <v>63</v>
      </c>
      <c r="I23" s="24" t="s">
        <v>66</v>
      </c>
    </row>
    <row r="24" spans="1:13" x14ac:dyDescent="0.25">
      <c r="A24" t="s">
        <v>0</v>
      </c>
    </row>
    <row r="25" spans="1:13" x14ac:dyDescent="0.25">
      <c r="A25" t="s">
        <v>0</v>
      </c>
    </row>
    <row r="26" spans="1:13" x14ac:dyDescent="0.25">
      <c r="A26" t="s">
        <v>0</v>
      </c>
      <c r="B26" s="26" t="s">
        <v>68</v>
      </c>
      <c r="C26" s="27"/>
      <c r="D26" s="27"/>
      <c r="E26" s="27"/>
      <c r="F26" s="27"/>
      <c r="G26" s="26" t="s">
        <v>71</v>
      </c>
      <c r="H26" s="27"/>
      <c r="I26" s="27"/>
      <c r="J26" s="27"/>
      <c r="K26" s="27"/>
    </row>
    <row r="27" spans="1:13" x14ac:dyDescent="0.25">
      <c r="A27" t="s">
        <v>0</v>
      </c>
      <c r="B27" s="26" t="s">
        <v>69</v>
      </c>
      <c r="C27" s="27"/>
      <c r="D27" s="27"/>
      <c r="E27" s="42" t="s">
        <v>70</v>
      </c>
      <c r="F27" s="27"/>
      <c r="G27" s="26" t="s">
        <v>69</v>
      </c>
      <c r="H27" s="27"/>
      <c r="I27" s="27"/>
      <c r="J27" s="42" t="s">
        <v>70</v>
      </c>
      <c r="K27" s="27"/>
    </row>
    <row r="28" spans="1:13" x14ac:dyDescent="0.25">
      <c r="A28" t="s">
        <v>72</v>
      </c>
      <c r="B28" s="15"/>
      <c r="E28" s="43"/>
      <c r="G28" s="15"/>
      <c r="J28" s="43"/>
    </row>
    <row r="29" spans="1:13" x14ac:dyDescent="0.25">
      <c r="A29" s="25" t="s">
        <v>73</v>
      </c>
      <c r="B29" s="35" t="s">
        <v>90</v>
      </c>
      <c r="C29" s="36" t="s">
        <v>91</v>
      </c>
      <c r="D29" s="36" t="s">
        <v>92</v>
      </c>
      <c r="E29" s="44" t="s">
        <v>90</v>
      </c>
      <c r="F29" s="36" t="s">
        <v>91</v>
      </c>
      <c r="G29" s="35" t="s">
        <v>90</v>
      </c>
      <c r="H29" s="36" t="s">
        <v>91</v>
      </c>
      <c r="I29" s="36" t="s">
        <v>92</v>
      </c>
      <c r="J29" s="44" t="s">
        <v>90</v>
      </c>
      <c r="K29" s="36" t="s">
        <v>91</v>
      </c>
    </row>
    <row r="30" spans="1:13" x14ac:dyDescent="0.25">
      <c r="A30" s="28">
        <v>0</v>
      </c>
      <c r="B30" s="39">
        <v>7.3700000000000002E-2</v>
      </c>
      <c r="C30" s="29">
        <v>1.4E-3</v>
      </c>
      <c r="D30" s="29">
        <v>0.16919999999999999</v>
      </c>
      <c r="E30" s="45">
        <v>5.21E-2</v>
      </c>
      <c r="F30" s="29">
        <v>2.5100000000000001E-2</v>
      </c>
      <c r="G30" s="39">
        <v>5.5100000000000003E-2</v>
      </c>
      <c r="H30" s="29">
        <v>2.8E-3</v>
      </c>
      <c r="I30" s="29">
        <v>8.5199999999999998E-2</v>
      </c>
      <c r="J30" s="45">
        <v>4.4600000000000001E-2</v>
      </c>
      <c r="K30" s="29">
        <v>2.3800000000000002E-2</v>
      </c>
      <c r="L30" s="6" t="s">
        <v>0</v>
      </c>
      <c r="M30" s="24" t="s">
        <v>74</v>
      </c>
    </row>
    <row r="31" spans="1:13" x14ac:dyDescent="0.25">
      <c r="A31" s="1">
        <v>5008</v>
      </c>
      <c r="B31" s="40">
        <v>8.5739999999999997E-2</v>
      </c>
      <c r="C31" s="30">
        <v>6.4399999999999995E-3</v>
      </c>
      <c r="D31" s="30">
        <v>9.2759999999999995E-2</v>
      </c>
      <c r="E31" s="46">
        <v>4.3909999999999998E-2</v>
      </c>
      <c r="F31" s="30">
        <v>2.818E-2</v>
      </c>
      <c r="G31" s="40">
        <v>6.448000000000001E-2</v>
      </c>
      <c r="H31" s="30">
        <v>7.8399999999999997E-3</v>
      </c>
      <c r="I31" s="30">
        <v>4.5930000000000006E-2</v>
      </c>
      <c r="J31" s="46">
        <v>3.7739999999999996E-2</v>
      </c>
      <c r="K31" s="30">
        <v>2.6949999999999998E-2</v>
      </c>
      <c r="L31" s="6" t="s">
        <v>0</v>
      </c>
      <c r="M31" s="24" t="s">
        <v>75</v>
      </c>
    </row>
    <row r="32" spans="1:13" x14ac:dyDescent="0.25">
      <c r="A32" s="1">
        <v>7008</v>
      </c>
      <c r="B32" s="40">
        <v>8.5859999999999992E-2</v>
      </c>
      <c r="C32" s="30">
        <v>7.5999999999999991E-3</v>
      </c>
      <c r="D32" s="30">
        <v>8.5639999999999994E-2</v>
      </c>
      <c r="E32" s="46">
        <v>4.2950000000000002E-2</v>
      </c>
      <c r="F32" s="30">
        <v>2.8539999999999999E-2</v>
      </c>
      <c r="G32" s="40">
        <v>6.4600000000000005E-2</v>
      </c>
      <c r="H32" s="30">
        <v>8.879999999999999E-3</v>
      </c>
      <c r="I32" s="30">
        <v>4.2009999999999999E-2</v>
      </c>
      <c r="J32" s="46">
        <v>3.6859999999999997E-2</v>
      </c>
      <c r="K32" s="30">
        <v>2.7349999999999999E-2</v>
      </c>
      <c r="L32" s="6" t="s">
        <v>0</v>
      </c>
      <c r="M32" s="24" t="s">
        <v>76</v>
      </c>
    </row>
    <row r="33" spans="1:15" x14ac:dyDescent="0.25">
      <c r="A33" s="22">
        <v>10008</v>
      </c>
      <c r="B33" s="41">
        <v>8.5949999999999999E-2</v>
      </c>
      <c r="C33" s="31">
        <v>8.4699999999999984E-3</v>
      </c>
      <c r="D33" s="31">
        <v>8.0299999999999996E-2</v>
      </c>
      <c r="E33" s="47">
        <v>4.2230000000000004E-2</v>
      </c>
      <c r="F33" s="31">
        <v>2.8809999999999999E-2</v>
      </c>
      <c r="G33" s="41">
        <v>6.4689999999999998E-2</v>
      </c>
      <c r="H33" s="31">
        <v>9.6599999999999984E-3</v>
      </c>
      <c r="I33" s="31">
        <v>3.9070000000000001E-2</v>
      </c>
      <c r="J33" s="47">
        <v>3.6199999999999996E-2</v>
      </c>
      <c r="K33" s="31">
        <v>2.7650000000000001E-2</v>
      </c>
      <c r="L33" s="6" t="s">
        <v>0</v>
      </c>
      <c r="M33" s="24" t="s">
        <v>77</v>
      </c>
    </row>
    <row r="34" spans="1:15" x14ac:dyDescent="0.25">
      <c r="A34" s="1">
        <v>5016</v>
      </c>
      <c r="B34" s="40">
        <v>8.9179999999999995E-2</v>
      </c>
      <c r="C34" s="30">
        <v>7.8799999999999999E-3</v>
      </c>
      <c r="D34" s="30">
        <v>7.0919999999999997E-2</v>
      </c>
      <c r="E34" s="46">
        <v>4.1569999999999996E-2</v>
      </c>
      <c r="F34" s="30">
        <v>2.9059999999999999E-2</v>
      </c>
      <c r="G34" s="40">
        <v>6.7160000000000011E-2</v>
      </c>
      <c r="H34" s="30">
        <v>9.2800000000000001E-3</v>
      </c>
      <c r="I34" s="30">
        <v>3.4709999999999998E-2</v>
      </c>
      <c r="J34" s="46">
        <v>3.5779999999999999E-2</v>
      </c>
      <c r="K34" s="30">
        <v>2.785E-2</v>
      </c>
      <c r="L34" s="6" t="s">
        <v>0</v>
      </c>
      <c r="M34" s="24" t="s">
        <v>78</v>
      </c>
    </row>
    <row r="35" spans="1:15" x14ac:dyDescent="0.25">
      <c r="A35" s="1">
        <v>7016</v>
      </c>
      <c r="B35" s="40">
        <v>8.9334285714285713E-2</v>
      </c>
      <c r="C35" s="30">
        <v>9.3714285714285722E-3</v>
      </c>
      <c r="D35" s="30">
        <v>6.1765714285714278E-2</v>
      </c>
      <c r="E35" s="46">
        <v>4.033571428571428E-2</v>
      </c>
      <c r="F35" s="30">
        <v>2.9522857142857142E-2</v>
      </c>
      <c r="G35" s="40">
        <v>6.7314285714285715E-2</v>
      </c>
      <c r="H35" s="30">
        <v>1.0617142857142858E-2</v>
      </c>
      <c r="I35" s="30">
        <v>2.9669999999999995E-2</v>
      </c>
      <c r="J35" s="46">
        <v>3.4648571428571424E-2</v>
      </c>
      <c r="K35" s="30">
        <v>2.8364285714285713E-2</v>
      </c>
      <c r="L35" s="6" t="s">
        <v>0</v>
      </c>
      <c r="M35" s="24" t="s">
        <v>79</v>
      </c>
    </row>
    <row r="36" spans="1:15" x14ac:dyDescent="0.25">
      <c r="A36" s="22">
        <v>10016</v>
      </c>
      <c r="B36" s="41">
        <v>8.9450000000000002E-2</v>
      </c>
      <c r="C36" s="31">
        <v>1.0489999999999999E-2</v>
      </c>
      <c r="D36" s="31">
        <v>5.489999999999999E-2</v>
      </c>
      <c r="E36" s="47">
        <v>3.9410000000000001E-2</v>
      </c>
      <c r="F36" s="31">
        <v>2.9870000000000001E-2</v>
      </c>
      <c r="G36" s="41">
        <v>6.7430000000000004E-2</v>
      </c>
      <c r="H36" s="31">
        <v>1.162E-2</v>
      </c>
      <c r="I36" s="31">
        <v>2.5889999999999996E-2</v>
      </c>
      <c r="J36" s="47">
        <v>3.3799999999999997E-2</v>
      </c>
      <c r="K36" s="31">
        <v>2.8750000000000001E-2</v>
      </c>
      <c r="L36" s="6" t="s">
        <v>0</v>
      </c>
      <c r="M36" s="24" t="s">
        <v>80</v>
      </c>
    </row>
    <row r="37" spans="1:15" x14ac:dyDescent="0.25">
      <c r="A37" s="1">
        <v>5024</v>
      </c>
      <c r="B37" s="40">
        <v>9.0899999999999995E-2</v>
      </c>
      <c r="C37" s="30">
        <v>8.6E-3</v>
      </c>
      <c r="D37" s="30">
        <v>0.06</v>
      </c>
      <c r="E37" s="46">
        <v>4.0399999999999998E-2</v>
      </c>
      <c r="F37" s="30">
        <v>2.9499999999999998E-2</v>
      </c>
      <c r="G37" s="40">
        <v>6.8500000000000005E-2</v>
      </c>
      <c r="H37" s="30">
        <v>0.01</v>
      </c>
      <c r="I37" s="30">
        <v>2.9100000000000001E-2</v>
      </c>
      <c r="J37" s="46">
        <v>3.4799999999999998E-2</v>
      </c>
      <c r="K37" s="30">
        <v>2.8299999999999999E-2</v>
      </c>
      <c r="L37" s="6" t="s">
        <v>0</v>
      </c>
      <c r="M37" s="24" t="s">
        <v>81</v>
      </c>
    </row>
    <row r="38" spans="1:15" x14ac:dyDescent="0.25">
      <c r="A38" s="1">
        <v>7024</v>
      </c>
      <c r="B38" s="40">
        <v>9.1071428571428567E-2</v>
      </c>
      <c r="C38" s="30">
        <v>1.0257142857142857E-2</v>
      </c>
      <c r="D38" s="30">
        <v>4.9828571428571423E-2</v>
      </c>
      <c r="E38" s="46">
        <v>3.9028571428571426E-2</v>
      </c>
      <c r="F38" s="30">
        <v>3.0014285714285712E-2</v>
      </c>
      <c r="G38" s="40">
        <v>6.8671428571428578E-2</v>
      </c>
      <c r="H38" s="30">
        <v>1.1485714285714287E-2</v>
      </c>
      <c r="I38" s="30">
        <v>2.35E-2</v>
      </c>
      <c r="J38" s="46">
        <v>3.3542857142857138E-2</v>
      </c>
      <c r="K38" s="30">
        <v>2.8871428571428572E-2</v>
      </c>
      <c r="L38" s="6" t="s">
        <v>0</v>
      </c>
      <c r="M38" s="24" t="s">
        <v>82</v>
      </c>
    </row>
    <row r="39" spans="1:15" x14ac:dyDescent="0.25">
      <c r="A39" s="1">
        <v>10024</v>
      </c>
      <c r="B39" s="40">
        <v>9.1200000000000003E-2</v>
      </c>
      <c r="C39" s="30">
        <v>1.15E-2</v>
      </c>
      <c r="D39" s="30">
        <v>4.2200000000000001E-2</v>
      </c>
      <c r="E39" s="46">
        <v>3.7999999999999999E-2</v>
      </c>
      <c r="F39" s="30">
        <v>3.04E-2</v>
      </c>
      <c r="G39" s="40">
        <v>6.88E-2</v>
      </c>
      <c r="H39" s="30">
        <v>1.26E-2</v>
      </c>
      <c r="I39" s="30">
        <v>1.9300000000000001E-2</v>
      </c>
      <c r="J39" s="46">
        <v>3.2599999999999997E-2</v>
      </c>
      <c r="K39" s="30">
        <v>2.93E-2</v>
      </c>
      <c r="L39" s="6" t="s">
        <v>0</v>
      </c>
      <c r="M39" s="24" t="s">
        <v>83</v>
      </c>
    </row>
    <row r="40" spans="1:15" x14ac:dyDescent="0.25">
      <c r="A40" s="22">
        <v>15024</v>
      </c>
      <c r="B40" s="41">
        <f>TREND(B37:B39,$A37:$A39,$A40)</f>
        <v>9.1506766917293231E-2</v>
      </c>
      <c r="C40" s="31">
        <f t="shared" ref="C40:K40" si="1">TREND(C37:C39,$A37:$A39,$A40)</f>
        <v>1.4465413533834588E-2</v>
      </c>
      <c r="D40" s="31">
        <f t="shared" si="1"/>
        <v>2.3998496240601491E-2</v>
      </c>
      <c r="E40" s="47">
        <f t="shared" si="1"/>
        <v>3.5545864661654138E-2</v>
      </c>
      <c r="F40" s="31">
        <f t="shared" si="1"/>
        <v>3.13203007518797E-2</v>
      </c>
      <c r="G40" s="41">
        <f t="shared" si="1"/>
        <v>6.9106766917293228E-2</v>
      </c>
      <c r="H40" s="31">
        <f t="shared" si="1"/>
        <v>1.5258646616541353E-2</v>
      </c>
      <c r="I40" s="31">
        <f t="shared" si="1"/>
        <v>9.2789473684210533E-3</v>
      </c>
      <c r="J40" s="47">
        <f t="shared" si="1"/>
        <v>3.0350375939849621E-2</v>
      </c>
      <c r="K40" s="31">
        <f t="shared" si="1"/>
        <v>3.0322556390977438E-2</v>
      </c>
      <c r="L40" s="6" t="s">
        <v>0</v>
      </c>
      <c r="M40" s="24" t="s">
        <v>440</v>
      </c>
    </row>
    <row r="41" spans="1:15" x14ac:dyDescent="0.25">
      <c r="A41" s="1">
        <v>5048</v>
      </c>
      <c r="B41" s="40">
        <v>8.1699999999999995E-2</v>
      </c>
      <c r="C41" s="30">
        <v>1.3899999999999999E-2</v>
      </c>
      <c r="D41" s="30">
        <v>4.7899999999999998E-2</v>
      </c>
      <c r="E41" s="46">
        <v>3.5099999999999999E-2</v>
      </c>
      <c r="F41" s="30">
        <v>3.1399999999999997E-2</v>
      </c>
      <c r="G41" s="40">
        <v>6.2899999999999998E-2</v>
      </c>
      <c r="H41" s="30">
        <v>1.41E-2</v>
      </c>
      <c r="I41" s="30">
        <v>2.24E-2</v>
      </c>
      <c r="J41" s="46">
        <v>3.0599999999999999E-2</v>
      </c>
      <c r="K41" s="30">
        <v>2.9899999999999999E-2</v>
      </c>
      <c r="L41" s="6" t="s">
        <v>0</v>
      </c>
      <c r="M41" s="24" t="s">
        <v>84</v>
      </c>
    </row>
    <row r="42" spans="1:15" x14ac:dyDescent="0.25">
      <c r="A42" s="1">
        <v>7048</v>
      </c>
      <c r="B42" s="40">
        <v>7.9242857142857143E-2</v>
      </c>
      <c r="C42" s="30">
        <v>1.7042857142857144E-2</v>
      </c>
      <c r="D42" s="30">
        <v>3.5271428571428565E-2</v>
      </c>
      <c r="E42" s="46">
        <v>3.264285714285714E-2</v>
      </c>
      <c r="F42" s="30">
        <v>3.2314285714285712E-2</v>
      </c>
      <c r="G42" s="40">
        <v>6.6271428571428564E-2</v>
      </c>
      <c r="H42" s="30">
        <v>1.3242857142857143E-2</v>
      </c>
      <c r="I42" s="30">
        <v>2.062857142857143E-2</v>
      </c>
      <c r="J42" s="46">
        <v>2.8371428571428572E-2</v>
      </c>
      <c r="K42" s="30">
        <v>3.0871428571428574E-2</v>
      </c>
      <c r="L42" s="6" t="s">
        <v>0</v>
      </c>
      <c r="M42" s="24" t="s">
        <v>85</v>
      </c>
    </row>
    <row r="43" spans="1:15" x14ac:dyDescent="0.25">
      <c r="A43" s="1">
        <v>10048</v>
      </c>
      <c r="B43" s="40">
        <v>7.7399999999999997E-2</v>
      </c>
      <c r="C43" s="30">
        <v>1.9400000000000001E-2</v>
      </c>
      <c r="D43" s="30">
        <v>2.58E-2</v>
      </c>
      <c r="E43" s="46">
        <v>3.0800000000000001E-2</v>
      </c>
      <c r="F43" s="30">
        <v>3.3000000000000002E-2</v>
      </c>
      <c r="G43" s="40">
        <v>6.88E-2</v>
      </c>
      <c r="H43" s="30">
        <v>1.26E-2</v>
      </c>
      <c r="I43" s="30">
        <v>1.9300000000000001E-2</v>
      </c>
      <c r="J43" s="46">
        <v>2.6700000000000002E-2</v>
      </c>
      <c r="K43" s="30">
        <v>3.1600000000000003E-2</v>
      </c>
      <c r="L43" s="6" t="s">
        <v>0</v>
      </c>
      <c r="M43" s="24" t="s">
        <v>86</v>
      </c>
    </row>
    <row r="44" spans="1:15" x14ac:dyDescent="0.25">
      <c r="A44" s="1">
        <v>15048</v>
      </c>
      <c r="B44" s="40">
        <v>7.4499999999999997E-2</v>
      </c>
      <c r="C44" s="30">
        <v>2.24E-2</v>
      </c>
      <c r="D44" s="30">
        <v>1.61E-2</v>
      </c>
      <c r="E44" s="46">
        <v>2.87E-2</v>
      </c>
      <c r="F44" s="30">
        <v>3.39E-2</v>
      </c>
      <c r="G44" s="40">
        <v>5.7700000000000001E-2</v>
      </c>
      <c r="H44" s="30">
        <v>2.1700000000000001E-2</v>
      </c>
      <c r="I44" s="30">
        <v>4.7000000000000002E-3</v>
      </c>
      <c r="J44" s="46">
        <v>2.4799999999999999E-2</v>
      </c>
      <c r="K44" s="30">
        <v>3.2500000000000001E-2</v>
      </c>
      <c r="L44" s="6" t="s">
        <v>0</v>
      </c>
      <c r="M44" s="24" t="s">
        <v>87</v>
      </c>
    </row>
    <row r="45" spans="1:15" x14ac:dyDescent="0.25">
      <c r="A45" s="1">
        <v>20048</v>
      </c>
      <c r="B45" s="40">
        <v>7.2400000000000006E-2</v>
      </c>
      <c r="C45" s="30">
        <v>2.24E-2</v>
      </c>
      <c r="D45" s="30">
        <v>1.06E-2</v>
      </c>
      <c r="E45" s="46">
        <v>2.7300000000000001E-2</v>
      </c>
      <c r="F45" s="30">
        <v>3.4500000000000003E-2</v>
      </c>
      <c r="G45" s="40">
        <v>5.6099999999999997E-2</v>
      </c>
      <c r="H45" s="30">
        <v>2.35E-2</v>
      </c>
      <c r="I45" s="30">
        <v>1.6000000000000001E-3</v>
      </c>
      <c r="J45" s="46">
        <v>2.35E-2</v>
      </c>
      <c r="K45" s="30">
        <v>3.3099999999999997E-2</v>
      </c>
      <c r="L45" s="6" t="s">
        <v>0</v>
      </c>
      <c r="M45" s="24" t="s">
        <v>88</v>
      </c>
    </row>
    <row r="46" spans="1:15" x14ac:dyDescent="0.25">
      <c r="A46" s="12">
        <v>-99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12" t="s">
        <v>0</v>
      </c>
      <c r="M46" s="33" t="s">
        <v>89</v>
      </c>
      <c r="N46" s="34"/>
      <c r="O46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0"/>
  <sheetViews>
    <sheetView topLeftCell="A40" zoomScale="110" zoomScaleNormal="110" workbookViewId="0">
      <selection activeCell="G59" sqref="G59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9.7109375" customWidth="1"/>
    <col min="5" max="5" width="31.5703125" customWidth="1"/>
    <col min="6" max="6" width="4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261</v>
      </c>
    </row>
    <row r="3" spans="1:4" x14ac:dyDescent="0.25">
      <c r="A3" t="s">
        <v>0</v>
      </c>
      <c r="B3" t="s">
        <v>3</v>
      </c>
      <c r="D3" t="s">
        <v>739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262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373</v>
      </c>
    </row>
    <row r="8" spans="1:4" x14ac:dyDescent="0.25">
      <c r="A8" t="s">
        <v>0</v>
      </c>
      <c r="D8" t="s">
        <v>372</v>
      </c>
    </row>
    <row r="9" spans="1:4" x14ac:dyDescent="0.25">
      <c r="A9" t="s">
        <v>0</v>
      </c>
      <c r="D9" t="s">
        <v>544</v>
      </c>
    </row>
    <row r="10" spans="1:4" x14ac:dyDescent="0.25">
      <c r="A10" t="s">
        <v>0</v>
      </c>
      <c r="D10" t="s">
        <v>736</v>
      </c>
    </row>
    <row r="11" spans="1:4" x14ac:dyDescent="0.25">
      <c r="A11" t="s">
        <v>0</v>
      </c>
      <c r="D11" t="s">
        <v>738</v>
      </c>
    </row>
    <row r="12" spans="1:4" x14ac:dyDescent="0.25">
      <c r="A12" t="s">
        <v>0</v>
      </c>
      <c r="D12" t="s">
        <v>740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263</v>
      </c>
    </row>
    <row r="16" spans="1:4" x14ac:dyDescent="0.25">
      <c r="A16" t="s">
        <v>0</v>
      </c>
      <c r="C16" s="1"/>
    </row>
    <row r="17" spans="1:7" x14ac:dyDescent="0.25">
      <c r="A17" t="s">
        <v>0</v>
      </c>
      <c r="B17" t="s">
        <v>7</v>
      </c>
      <c r="C17" s="1"/>
    </row>
    <row r="18" spans="1:7" x14ac:dyDescent="0.25">
      <c r="A18" t="s">
        <v>0</v>
      </c>
      <c r="C18" s="1">
        <v>1</v>
      </c>
      <c r="D18" t="s">
        <v>355</v>
      </c>
    </row>
    <row r="19" spans="1:7" x14ac:dyDescent="0.25">
      <c r="A19" t="s">
        <v>0</v>
      </c>
      <c r="C19" s="1">
        <v>2</v>
      </c>
      <c r="D19" t="s">
        <v>356</v>
      </c>
    </row>
    <row r="20" spans="1:7" x14ac:dyDescent="0.25">
      <c r="A20" t="s">
        <v>0</v>
      </c>
      <c r="C20" s="1"/>
      <c r="D20" s="1"/>
    </row>
    <row r="21" spans="1:7" x14ac:dyDescent="0.25">
      <c r="B21" t="s">
        <v>549</v>
      </c>
      <c r="D21" s="15"/>
    </row>
    <row r="22" spans="1:7" x14ac:dyDescent="0.25">
      <c r="C22" s="19" t="s">
        <v>260</v>
      </c>
      <c r="D22" s="20" t="s">
        <v>352</v>
      </c>
      <c r="E22" s="22" t="s">
        <v>264</v>
      </c>
    </row>
    <row r="23" spans="1:7" ht="15.75" x14ac:dyDescent="0.25">
      <c r="C23" s="1">
        <v>99001</v>
      </c>
      <c r="D23" s="121">
        <v>0</v>
      </c>
      <c r="E23" s="108" t="s">
        <v>265</v>
      </c>
      <c r="F23" s="1" t="s">
        <v>0</v>
      </c>
      <c r="G23" s="24" t="s">
        <v>372</v>
      </c>
    </row>
    <row r="24" spans="1:7" ht="15.75" x14ac:dyDescent="0.25">
      <c r="C24" s="1">
        <v>99002</v>
      </c>
      <c r="D24" s="121">
        <v>0</v>
      </c>
      <c r="E24" s="109" t="s">
        <v>266</v>
      </c>
      <c r="F24" s="1" t="s">
        <v>0</v>
      </c>
    </row>
    <row r="25" spans="1:7" ht="15.75" x14ac:dyDescent="0.25">
      <c r="C25" s="1">
        <v>99003</v>
      </c>
      <c r="D25" s="121">
        <v>0</v>
      </c>
      <c r="E25" s="109" t="s">
        <v>267</v>
      </c>
      <c r="F25" s="1" t="s">
        <v>0</v>
      </c>
    </row>
    <row r="26" spans="1:7" ht="15.75" x14ac:dyDescent="0.25">
      <c r="C26" s="1">
        <v>99004</v>
      </c>
      <c r="D26" s="121">
        <v>0</v>
      </c>
      <c r="E26" s="109" t="s">
        <v>268</v>
      </c>
      <c r="F26" s="1" t="s">
        <v>0</v>
      </c>
    </row>
    <row r="27" spans="1:7" ht="15.75" x14ac:dyDescent="0.25">
      <c r="C27" s="1">
        <v>99005</v>
      </c>
      <c r="D27" s="121">
        <v>0</v>
      </c>
      <c r="E27" s="109" t="s">
        <v>269</v>
      </c>
      <c r="F27" s="1" t="s">
        <v>0</v>
      </c>
    </row>
    <row r="28" spans="1:7" ht="15.75" x14ac:dyDescent="0.25">
      <c r="C28" s="1">
        <v>99006</v>
      </c>
      <c r="D28" s="121">
        <v>0</v>
      </c>
      <c r="E28" s="109" t="s">
        <v>270</v>
      </c>
      <c r="F28" s="1" t="s">
        <v>0</v>
      </c>
    </row>
    <row r="29" spans="1:7" ht="15.75" x14ac:dyDescent="0.25">
      <c r="C29" s="1">
        <v>99007</v>
      </c>
      <c r="D29" s="121">
        <v>0</v>
      </c>
      <c r="E29" s="109" t="s">
        <v>271</v>
      </c>
      <c r="F29" s="1" t="s">
        <v>0</v>
      </c>
    </row>
    <row r="30" spans="1:7" ht="15.75" x14ac:dyDescent="0.25">
      <c r="C30" s="1">
        <v>99008</v>
      </c>
      <c r="D30" s="121">
        <v>0</v>
      </c>
      <c r="E30" s="109" t="s">
        <v>272</v>
      </c>
      <c r="F30" s="1" t="s">
        <v>0</v>
      </c>
    </row>
    <row r="31" spans="1:7" ht="15.75" x14ac:dyDescent="0.25">
      <c r="C31" s="1">
        <v>99009</v>
      </c>
      <c r="D31" s="121">
        <v>0</v>
      </c>
      <c r="E31" s="109" t="s">
        <v>273</v>
      </c>
      <c r="F31" s="1" t="s">
        <v>0</v>
      </c>
    </row>
    <row r="32" spans="1:7" ht="15.75" x14ac:dyDescent="0.25">
      <c r="C32" s="1">
        <v>99010</v>
      </c>
      <c r="D32" s="121">
        <v>0</v>
      </c>
      <c r="E32" s="109" t="s">
        <v>274</v>
      </c>
      <c r="F32" s="1" t="s">
        <v>0</v>
      </c>
    </row>
    <row r="33" spans="3:7" ht="15.75" x14ac:dyDescent="0.25">
      <c r="C33" s="1">
        <v>99011</v>
      </c>
      <c r="D33" s="121">
        <v>0</v>
      </c>
      <c r="E33" s="109" t="s">
        <v>275</v>
      </c>
      <c r="F33" s="1" t="s">
        <v>0</v>
      </c>
    </row>
    <row r="34" spans="3:7" ht="15.75" x14ac:dyDescent="0.25">
      <c r="C34" s="22">
        <v>99012</v>
      </c>
      <c r="D34" s="122">
        <v>0</v>
      </c>
      <c r="E34" s="110" t="s">
        <v>276</v>
      </c>
      <c r="F34" s="22" t="s">
        <v>0</v>
      </c>
      <c r="G34" s="19"/>
    </row>
    <row r="35" spans="3:7" ht="15.75" x14ac:dyDescent="0.25">
      <c r="C35" s="1">
        <v>100101</v>
      </c>
      <c r="D35" s="111">
        <v>1</v>
      </c>
      <c r="E35" s="109" t="s">
        <v>277</v>
      </c>
      <c r="F35" s="1" t="s">
        <v>0</v>
      </c>
    </row>
    <row r="36" spans="3:7" ht="15.75" x14ac:dyDescent="0.25">
      <c r="C36" s="1">
        <v>100102</v>
      </c>
      <c r="D36" s="111">
        <v>1</v>
      </c>
      <c r="E36" s="109" t="s">
        <v>278</v>
      </c>
      <c r="F36" s="1" t="s">
        <v>0</v>
      </c>
    </row>
    <row r="37" spans="3:7" ht="15.75" x14ac:dyDescent="0.25">
      <c r="C37" s="1">
        <v>100103</v>
      </c>
      <c r="D37" s="111">
        <v>1</v>
      </c>
      <c r="E37" s="109" t="s">
        <v>279</v>
      </c>
      <c r="F37" s="1" t="s">
        <v>0</v>
      </c>
    </row>
    <row r="38" spans="3:7" ht="15.75" x14ac:dyDescent="0.25">
      <c r="C38" s="1">
        <v>100104</v>
      </c>
      <c r="D38" s="111">
        <v>1</v>
      </c>
      <c r="E38" s="109" t="s">
        <v>280</v>
      </c>
      <c r="F38" s="1" t="s">
        <v>0</v>
      </c>
    </row>
    <row r="39" spans="3:7" ht="15.75" x14ac:dyDescent="0.25">
      <c r="C39" s="1">
        <v>100105</v>
      </c>
      <c r="D39" s="111">
        <v>1</v>
      </c>
      <c r="E39" s="109" t="s">
        <v>281</v>
      </c>
      <c r="F39" s="1" t="s">
        <v>0</v>
      </c>
    </row>
    <row r="40" spans="3:7" ht="15.75" x14ac:dyDescent="0.25">
      <c r="C40" s="1">
        <v>100106</v>
      </c>
      <c r="D40" s="111">
        <v>1</v>
      </c>
      <c r="E40" s="109" t="s">
        <v>282</v>
      </c>
      <c r="F40" s="1" t="s">
        <v>0</v>
      </c>
    </row>
    <row r="41" spans="3:7" ht="15.75" x14ac:dyDescent="0.25">
      <c r="C41" s="1">
        <v>100107</v>
      </c>
      <c r="D41" s="111">
        <v>1</v>
      </c>
      <c r="E41" s="109" t="s">
        <v>283</v>
      </c>
      <c r="F41" s="1" t="s">
        <v>0</v>
      </c>
    </row>
    <row r="42" spans="3:7" ht="15.75" x14ac:dyDescent="0.25">
      <c r="C42" s="1">
        <v>100108</v>
      </c>
      <c r="D42" s="111">
        <v>1</v>
      </c>
      <c r="E42" s="109" t="s">
        <v>284</v>
      </c>
      <c r="F42" s="1" t="s">
        <v>0</v>
      </c>
    </row>
    <row r="43" spans="3:7" ht="15.75" x14ac:dyDescent="0.25">
      <c r="C43" s="1">
        <v>100109</v>
      </c>
      <c r="D43" s="111">
        <v>1</v>
      </c>
      <c r="E43" s="109" t="s">
        <v>285</v>
      </c>
      <c r="F43" s="1" t="s">
        <v>0</v>
      </c>
    </row>
    <row r="44" spans="3:7" ht="15.75" x14ac:dyDescent="0.25">
      <c r="C44" s="1">
        <v>100110</v>
      </c>
      <c r="D44" s="111">
        <v>1</v>
      </c>
      <c r="E44" s="109" t="s">
        <v>286</v>
      </c>
      <c r="F44" s="1" t="s">
        <v>0</v>
      </c>
    </row>
    <row r="45" spans="3:7" ht="15.75" x14ac:dyDescent="0.25">
      <c r="C45" s="1">
        <v>100111</v>
      </c>
      <c r="D45" s="111">
        <v>1</v>
      </c>
      <c r="E45" s="109" t="s">
        <v>287</v>
      </c>
      <c r="F45" s="1" t="s">
        <v>0</v>
      </c>
    </row>
    <row r="46" spans="3:7" ht="15.75" x14ac:dyDescent="0.25">
      <c r="C46" s="1">
        <v>100112</v>
      </c>
      <c r="D46" s="111">
        <v>1</v>
      </c>
      <c r="E46" s="109" t="s">
        <v>543</v>
      </c>
      <c r="F46" s="1" t="s">
        <v>0</v>
      </c>
    </row>
    <row r="47" spans="3:7" ht="15.75" x14ac:dyDescent="0.25">
      <c r="C47" s="1">
        <v>100113</v>
      </c>
      <c r="D47" s="111">
        <v>1</v>
      </c>
      <c r="E47" s="109" t="s">
        <v>737</v>
      </c>
      <c r="F47" s="1" t="s">
        <v>0</v>
      </c>
    </row>
    <row r="48" spans="3:7" ht="15.75" x14ac:dyDescent="0.25">
      <c r="C48" s="1">
        <v>100201</v>
      </c>
      <c r="D48" s="111">
        <v>1</v>
      </c>
      <c r="E48" s="109" t="s">
        <v>288</v>
      </c>
      <c r="F48" s="1" t="s">
        <v>0</v>
      </c>
    </row>
    <row r="49" spans="3:7" ht="15.75" x14ac:dyDescent="0.25">
      <c r="C49" s="1">
        <v>100202</v>
      </c>
      <c r="D49" s="111">
        <v>1</v>
      </c>
      <c r="E49" s="109" t="s">
        <v>289</v>
      </c>
      <c r="F49" s="1" t="s">
        <v>0</v>
      </c>
    </row>
    <row r="50" spans="3:7" ht="15.75" x14ac:dyDescent="0.25">
      <c r="C50" s="1">
        <v>100203</v>
      </c>
      <c r="D50" s="111">
        <v>1</v>
      </c>
      <c r="E50" s="109" t="s">
        <v>290</v>
      </c>
      <c r="F50" s="1" t="s">
        <v>0</v>
      </c>
    </row>
    <row r="51" spans="3:7" ht="15.75" x14ac:dyDescent="0.25">
      <c r="C51" s="1">
        <v>100204</v>
      </c>
      <c r="D51" s="111">
        <v>1</v>
      </c>
      <c r="E51" s="109" t="s">
        <v>291</v>
      </c>
      <c r="F51" s="1" t="s">
        <v>0</v>
      </c>
    </row>
    <row r="52" spans="3:7" ht="15.75" x14ac:dyDescent="0.25">
      <c r="C52" s="1">
        <v>100205</v>
      </c>
      <c r="D52" s="111">
        <v>1</v>
      </c>
      <c r="E52" s="109" t="s">
        <v>292</v>
      </c>
      <c r="F52" s="1" t="s">
        <v>0</v>
      </c>
    </row>
    <row r="53" spans="3:7" ht="15.75" x14ac:dyDescent="0.25">
      <c r="C53" s="1">
        <v>100206</v>
      </c>
      <c r="D53" s="111">
        <v>1</v>
      </c>
      <c r="E53" s="109" t="s">
        <v>293</v>
      </c>
      <c r="F53" s="1" t="s">
        <v>0</v>
      </c>
    </row>
    <row r="54" spans="3:7" ht="15.75" x14ac:dyDescent="0.25">
      <c r="C54" s="1">
        <v>100207</v>
      </c>
      <c r="D54" s="111">
        <v>1</v>
      </c>
      <c r="E54" s="109" t="s">
        <v>441</v>
      </c>
      <c r="F54" s="1" t="s">
        <v>0</v>
      </c>
    </row>
    <row r="55" spans="3:7" ht="15.75" x14ac:dyDescent="0.25">
      <c r="C55" s="1">
        <v>100208</v>
      </c>
      <c r="D55" s="111">
        <v>1</v>
      </c>
      <c r="E55" s="109" t="s">
        <v>442</v>
      </c>
      <c r="F55" s="1" t="s">
        <v>0</v>
      </c>
    </row>
    <row r="56" spans="3:7" ht="15.75" x14ac:dyDescent="0.25">
      <c r="C56" s="1">
        <v>100209</v>
      </c>
      <c r="D56" s="111">
        <v>1</v>
      </c>
      <c r="E56" s="109" t="s">
        <v>443</v>
      </c>
      <c r="F56" s="1" t="s">
        <v>0</v>
      </c>
    </row>
    <row r="57" spans="3:7" ht="15.75" x14ac:dyDescent="0.25">
      <c r="C57" s="1">
        <v>100210</v>
      </c>
      <c r="D57" s="111">
        <v>1</v>
      </c>
      <c r="E57" s="109" t="s">
        <v>734</v>
      </c>
      <c r="F57" s="1" t="s">
        <v>0</v>
      </c>
      <c r="G57" t="s">
        <v>735</v>
      </c>
    </row>
    <row r="58" spans="3:7" ht="15.75" x14ac:dyDescent="0.25">
      <c r="C58" s="1">
        <v>100211</v>
      </c>
      <c r="D58" s="111">
        <v>1</v>
      </c>
      <c r="E58" s="109" t="s">
        <v>741</v>
      </c>
      <c r="F58" s="1" t="s">
        <v>0</v>
      </c>
      <c r="G58" t="s">
        <v>742</v>
      </c>
    </row>
    <row r="59" spans="3:7" ht="15.75" x14ac:dyDescent="0.25">
      <c r="C59" s="1">
        <v>100301</v>
      </c>
      <c r="D59" s="111">
        <v>1</v>
      </c>
      <c r="E59" s="109" t="s">
        <v>294</v>
      </c>
      <c r="F59" s="1" t="s">
        <v>0</v>
      </c>
    </row>
    <row r="60" spans="3:7" ht="15.75" x14ac:dyDescent="0.25">
      <c r="C60" s="1">
        <v>100302</v>
      </c>
      <c r="D60" s="111">
        <v>1</v>
      </c>
      <c r="E60" s="109" t="s">
        <v>295</v>
      </c>
      <c r="F60" s="1" t="s">
        <v>0</v>
      </c>
    </row>
    <row r="61" spans="3:7" ht="15.75" x14ac:dyDescent="0.25">
      <c r="C61" s="1">
        <v>100303</v>
      </c>
      <c r="D61" s="111">
        <v>1</v>
      </c>
      <c r="E61" s="109" t="s">
        <v>296</v>
      </c>
      <c r="F61" s="1" t="s">
        <v>0</v>
      </c>
    </row>
    <row r="62" spans="3:7" ht="15.75" x14ac:dyDescent="0.25">
      <c r="C62" s="1">
        <v>100401</v>
      </c>
      <c r="D62" s="111">
        <v>1</v>
      </c>
      <c r="E62" s="109" t="s">
        <v>297</v>
      </c>
      <c r="F62" s="1" t="s">
        <v>0</v>
      </c>
    </row>
    <row r="63" spans="3:7" ht="15.75" x14ac:dyDescent="0.25">
      <c r="C63" s="1">
        <v>98015</v>
      </c>
      <c r="D63" s="111">
        <v>1</v>
      </c>
      <c r="E63" s="109" t="s">
        <v>357</v>
      </c>
      <c r="F63" s="1" t="s">
        <v>0</v>
      </c>
    </row>
    <row r="64" spans="3:7" ht="15.75" x14ac:dyDescent="0.25">
      <c r="C64" s="1">
        <v>98016</v>
      </c>
      <c r="D64" s="111">
        <v>1</v>
      </c>
      <c r="E64" s="109" t="s">
        <v>358</v>
      </c>
      <c r="F64" s="1" t="s">
        <v>0</v>
      </c>
    </row>
    <row r="65" spans="3:14" ht="15.75" x14ac:dyDescent="0.25">
      <c r="C65" s="1">
        <v>98017</v>
      </c>
      <c r="D65" s="111">
        <v>1</v>
      </c>
      <c r="E65" s="109" t="s">
        <v>359</v>
      </c>
      <c r="F65" s="1" t="s">
        <v>0</v>
      </c>
    </row>
    <row r="66" spans="3:14" ht="15.75" x14ac:dyDescent="0.25">
      <c r="C66" s="22">
        <v>98018</v>
      </c>
      <c r="D66" s="112">
        <v>1</v>
      </c>
      <c r="E66" s="110" t="s">
        <v>360</v>
      </c>
      <c r="F66" s="22" t="s">
        <v>0</v>
      </c>
      <c r="G66" s="19"/>
    </row>
    <row r="67" spans="3:14" ht="15.75" x14ac:dyDescent="0.25">
      <c r="C67" s="6">
        <f xml:space="preserve"> (VLOOKUP( H67, $L$67:$N$78, 3, FALSE ) * 100) + G67</f>
        <v>980312</v>
      </c>
      <c r="D67" s="111">
        <v>1</v>
      </c>
      <c r="E67" s="109" t="s">
        <v>298</v>
      </c>
      <c r="F67" s="1" t="s">
        <v>0</v>
      </c>
      <c r="G67" s="24">
        <v>12</v>
      </c>
      <c r="H67" s="62" t="s">
        <v>340</v>
      </c>
      <c r="L67" s="102" t="s">
        <v>340</v>
      </c>
      <c r="M67" s="103"/>
      <c r="N67" s="104">
        <v>9803</v>
      </c>
    </row>
    <row r="68" spans="3:14" ht="15.75" x14ac:dyDescent="0.25">
      <c r="C68" s="6">
        <f t="shared" ref="C68:C108" si="0" xml:space="preserve"> (VLOOKUP( H68, $L$67:$N$78, 3, FALSE ) * 100) + G68</f>
        <v>980412</v>
      </c>
      <c r="D68" s="111">
        <v>1</v>
      </c>
      <c r="E68" s="109" t="s">
        <v>299</v>
      </c>
      <c r="F68" s="1" t="s">
        <v>0</v>
      </c>
      <c r="G68" s="62">
        <f>G67</f>
        <v>12</v>
      </c>
      <c r="H68" s="62" t="s">
        <v>341</v>
      </c>
      <c r="L68" s="75" t="s">
        <v>341</v>
      </c>
      <c r="N68" s="105">
        <v>9804</v>
      </c>
    </row>
    <row r="69" spans="3:14" ht="15.75" x14ac:dyDescent="0.25">
      <c r="C69" s="6">
        <f t="shared" si="0"/>
        <v>980512</v>
      </c>
      <c r="D69" s="111">
        <v>1</v>
      </c>
      <c r="E69" s="109" t="s">
        <v>300</v>
      </c>
      <c r="F69" s="1" t="s">
        <v>0</v>
      </c>
      <c r="G69" s="62">
        <f t="shared" ref="G69:G75" si="1">G68</f>
        <v>12</v>
      </c>
      <c r="H69" s="62" t="s">
        <v>342</v>
      </c>
      <c r="L69" s="75" t="s">
        <v>342</v>
      </c>
      <c r="N69" s="105">
        <v>9805</v>
      </c>
    </row>
    <row r="70" spans="3:14" ht="15.75" x14ac:dyDescent="0.25">
      <c r="C70" s="6">
        <f t="shared" si="0"/>
        <v>981112</v>
      </c>
      <c r="D70" s="111">
        <v>1</v>
      </c>
      <c r="E70" s="109" t="s">
        <v>301</v>
      </c>
      <c r="F70" s="1" t="s">
        <v>0</v>
      </c>
      <c r="G70" s="62">
        <f t="shared" si="1"/>
        <v>12</v>
      </c>
      <c r="H70" s="62" t="s">
        <v>343</v>
      </c>
      <c r="L70" s="75" t="s">
        <v>349</v>
      </c>
      <c r="N70" s="105">
        <v>9806</v>
      </c>
    </row>
    <row r="71" spans="3:14" ht="15.75" x14ac:dyDescent="0.25">
      <c r="C71" s="6">
        <f t="shared" si="0"/>
        <v>981212</v>
      </c>
      <c r="D71" s="111">
        <v>1</v>
      </c>
      <c r="E71" s="109" t="s">
        <v>302</v>
      </c>
      <c r="F71" s="1" t="s">
        <v>0</v>
      </c>
      <c r="G71" s="62">
        <f t="shared" si="1"/>
        <v>12</v>
      </c>
      <c r="H71" s="62" t="s">
        <v>344</v>
      </c>
      <c r="L71" s="75" t="s">
        <v>346</v>
      </c>
      <c r="N71" s="105">
        <v>9807</v>
      </c>
    </row>
    <row r="72" spans="3:14" ht="15.75" x14ac:dyDescent="0.25">
      <c r="C72" s="6">
        <f t="shared" si="0"/>
        <v>981312</v>
      </c>
      <c r="D72" s="111">
        <v>1</v>
      </c>
      <c r="E72" s="109" t="s">
        <v>303</v>
      </c>
      <c r="F72" s="1" t="s">
        <v>0</v>
      </c>
      <c r="G72" s="62">
        <f t="shared" si="1"/>
        <v>12</v>
      </c>
      <c r="H72" s="62" t="s">
        <v>345</v>
      </c>
      <c r="L72" s="75" t="s">
        <v>347</v>
      </c>
      <c r="N72" s="105">
        <v>9808</v>
      </c>
    </row>
    <row r="73" spans="3:14" ht="15.75" x14ac:dyDescent="0.25">
      <c r="C73" s="6">
        <f t="shared" si="0"/>
        <v>980712</v>
      </c>
      <c r="D73" s="111">
        <v>1</v>
      </c>
      <c r="E73" s="109" t="s">
        <v>304</v>
      </c>
      <c r="F73" s="1" t="s">
        <v>0</v>
      </c>
      <c r="G73" s="62">
        <f t="shared" si="1"/>
        <v>12</v>
      </c>
      <c r="H73" s="62" t="s">
        <v>346</v>
      </c>
      <c r="L73" s="75" t="s">
        <v>348</v>
      </c>
      <c r="N73" s="105">
        <v>9809</v>
      </c>
    </row>
    <row r="74" spans="3:14" ht="15.75" x14ac:dyDescent="0.25">
      <c r="C74" s="6">
        <f t="shared" si="0"/>
        <v>980812</v>
      </c>
      <c r="D74" s="111">
        <v>1</v>
      </c>
      <c r="E74" s="109" t="s">
        <v>305</v>
      </c>
      <c r="F74" s="1" t="s">
        <v>0</v>
      </c>
      <c r="G74" s="62">
        <f t="shared" si="1"/>
        <v>12</v>
      </c>
      <c r="H74" s="62" t="s">
        <v>347</v>
      </c>
      <c r="L74" s="75" t="s">
        <v>351</v>
      </c>
      <c r="N74" s="105">
        <v>9810</v>
      </c>
    </row>
    <row r="75" spans="3:14" ht="15.75" x14ac:dyDescent="0.25">
      <c r="C75" s="6">
        <f t="shared" si="0"/>
        <v>980912</v>
      </c>
      <c r="D75" s="111">
        <v>1</v>
      </c>
      <c r="E75" s="109" t="s">
        <v>306</v>
      </c>
      <c r="F75" s="1" t="s">
        <v>0</v>
      </c>
      <c r="G75" s="62">
        <f t="shared" si="1"/>
        <v>12</v>
      </c>
      <c r="H75" s="62" t="s">
        <v>348</v>
      </c>
      <c r="L75" s="75" t="s">
        <v>343</v>
      </c>
      <c r="N75" s="105">
        <v>9811</v>
      </c>
    </row>
    <row r="76" spans="3:14" ht="15.75" x14ac:dyDescent="0.25">
      <c r="C76" s="6">
        <f t="shared" si="0"/>
        <v>980310</v>
      </c>
      <c r="D76" s="111">
        <v>1</v>
      </c>
      <c r="E76" s="109" t="s">
        <v>307</v>
      </c>
      <c r="F76" s="1" t="s">
        <v>0</v>
      </c>
      <c r="G76" s="24">
        <v>10</v>
      </c>
      <c r="H76" s="62" t="s">
        <v>340</v>
      </c>
      <c r="L76" s="75" t="s">
        <v>344</v>
      </c>
      <c r="N76" s="105">
        <v>9812</v>
      </c>
    </row>
    <row r="77" spans="3:14" ht="15.75" x14ac:dyDescent="0.25">
      <c r="C77" s="6">
        <f t="shared" si="0"/>
        <v>980410</v>
      </c>
      <c r="D77" s="111">
        <v>1</v>
      </c>
      <c r="E77" s="109" t="s">
        <v>308</v>
      </c>
      <c r="F77" s="1" t="s">
        <v>0</v>
      </c>
      <c r="G77" s="62">
        <f t="shared" ref="G77:G84" si="2">G76</f>
        <v>10</v>
      </c>
      <c r="H77" s="62" t="s">
        <v>341</v>
      </c>
      <c r="L77" s="75" t="s">
        <v>345</v>
      </c>
      <c r="N77" s="105">
        <v>9813</v>
      </c>
    </row>
    <row r="78" spans="3:14" ht="15.75" x14ac:dyDescent="0.25">
      <c r="C78" s="6">
        <f t="shared" si="0"/>
        <v>980510</v>
      </c>
      <c r="D78" s="111">
        <v>1</v>
      </c>
      <c r="E78" s="109" t="s">
        <v>309</v>
      </c>
      <c r="F78" s="1" t="s">
        <v>0</v>
      </c>
      <c r="G78" s="62">
        <f t="shared" si="2"/>
        <v>10</v>
      </c>
      <c r="H78" s="62" t="s">
        <v>342</v>
      </c>
      <c r="L78" s="106" t="s">
        <v>350</v>
      </c>
      <c r="M78" s="19"/>
      <c r="N78" s="107">
        <v>9814</v>
      </c>
    </row>
    <row r="79" spans="3:14" ht="15.75" x14ac:dyDescent="0.25">
      <c r="C79" s="6">
        <f t="shared" si="0"/>
        <v>981110</v>
      </c>
      <c r="D79" s="111">
        <v>1</v>
      </c>
      <c r="E79" s="109" t="s">
        <v>310</v>
      </c>
      <c r="F79" s="1" t="s">
        <v>0</v>
      </c>
      <c r="G79" s="62">
        <f t="shared" si="2"/>
        <v>10</v>
      </c>
      <c r="H79" s="62" t="s">
        <v>343</v>
      </c>
    </row>
    <row r="80" spans="3:14" ht="15.75" x14ac:dyDescent="0.25">
      <c r="C80" s="6">
        <f t="shared" si="0"/>
        <v>981210</v>
      </c>
      <c r="D80" s="111">
        <v>1</v>
      </c>
      <c r="E80" s="109" t="s">
        <v>311</v>
      </c>
      <c r="F80" s="1" t="s">
        <v>0</v>
      </c>
      <c r="G80" s="62">
        <f t="shared" si="2"/>
        <v>10</v>
      </c>
      <c r="H80" s="62" t="s">
        <v>344</v>
      </c>
    </row>
    <row r="81" spans="3:8" ht="15.75" x14ac:dyDescent="0.25">
      <c r="C81" s="6">
        <f t="shared" si="0"/>
        <v>981310</v>
      </c>
      <c r="D81" s="111">
        <v>1</v>
      </c>
      <c r="E81" s="109" t="s">
        <v>312</v>
      </c>
      <c r="F81" s="1" t="s">
        <v>0</v>
      </c>
      <c r="G81" s="62">
        <f t="shared" si="2"/>
        <v>10</v>
      </c>
      <c r="H81" s="62" t="s">
        <v>345</v>
      </c>
    </row>
    <row r="82" spans="3:8" ht="15.75" x14ac:dyDescent="0.25">
      <c r="C82" s="6">
        <f t="shared" si="0"/>
        <v>980710</v>
      </c>
      <c r="D82" s="111">
        <v>1</v>
      </c>
      <c r="E82" s="109" t="s">
        <v>313</v>
      </c>
      <c r="F82" s="1" t="s">
        <v>0</v>
      </c>
      <c r="G82" s="62">
        <f t="shared" si="2"/>
        <v>10</v>
      </c>
      <c r="H82" s="62" t="s">
        <v>346</v>
      </c>
    </row>
    <row r="83" spans="3:8" ht="15.75" x14ac:dyDescent="0.25">
      <c r="C83" s="6">
        <f t="shared" si="0"/>
        <v>980810</v>
      </c>
      <c r="D83" s="111">
        <v>1</v>
      </c>
      <c r="E83" s="109" t="s">
        <v>314</v>
      </c>
      <c r="F83" s="1" t="s">
        <v>0</v>
      </c>
      <c r="G83" s="62">
        <f t="shared" si="2"/>
        <v>10</v>
      </c>
      <c r="H83" s="62" t="s">
        <v>347</v>
      </c>
    </row>
    <row r="84" spans="3:8" ht="15.75" x14ac:dyDescent="0.25">
      <c r="C84" s="6">
        <f t="shared" si="0"/>
        <v>980910</v>
      </c>
      <c r="D84" s="111">
        <v>1</v>
      </c>
      <c r="E84" s="109" t="s">
        <v>315</v>
      </c>
      <c r="F84" s="1" t="s">
        <v>0</v>
      </c>
      <c r="G84" s="62">
        <f t="shared" si="2"/>
        <v>10</v>
      </c>
      <c r="H84" s="62" t="s">
        <v>348</v>
      </c>
    </row>
    <row r="85" spans="3:8" ht="15.75" x14ac:dyDescent="0.25">
      <c r="C85" s="6">
        <f t="shared" si="0"/>
        <v>980308</v>
      </c>
      <c r="D85" s="111">
        <v>1</v>
      </c>
      <c r="E85" s="109" t="s">
        <v>316</v>
      </c>
      <c r="F85" s="1" t="s">
        <v>0</v>
      </c>
      <c r="G85" s="24">
        <v>8</v>
      </c>
      <c r="H85" s="62" t="s">
        <v>340</v>
      </c>
    </row>
    <row r="86" spans="3:8" ht="15.75" x14ac:dyDescent="0.25">
      <c r="C86" s="6">
        <f t="shared" si="0"/>
        <v>980408</v>
      </c>
      <c r="D86" s="111">
        <v>1</v>
      </c>
      <c r="E86" s="109" t="s">
        <v>317</v>
      </c>
      <c r="F86" s="1" t="s">
        <v>0</v>
      </c>
      <c r="G86" s="62">
        <f t="shared" ref="G86:G96" si="3">G85</f>
        <v>8</v>
      </c>
      <c r="H86" s="62" t="s">
        <v>341</v>
      </c>
    </row>
    <row r="87" spans="3:8" ht="15.75" x14ac:dyDescent="0.25">
      <c r="C87" s="6">
        <f t="shared" si="0"/>
        <v>980508</v>
      </c>
      <c r="D87" s="111">
        <v>1</v>
      </c>
      <c r="E87" s="109" t="s">
        <v>318</v>
      </c>
      <c r="F87" s="1" t="s">
        <v>0</v>
      </c>
      <c r="G87" s="62">
        <f t="shared" si="3"/>
        <v>8</v>
      </c>
      <c r="H87" s="62" t="s">
        <v>342</v>
      </c>
    </row>
    <row r="88" spans="3:8" ht="15.75" x14ac:dyDescent="0.25">
      <c r="C88" s="6">
        <f t="shared" si="0"/>
        <v>980608</v>
      </c>
      <c r="D88" s="111">
        <v>1</v>
      </c>
      <c r="E88" s="109" t="s">
        <v>319</v>
      </c>
      <c r="F88" s="1" t="s">
        <v>0</v>
      </c>
      <c r="G88" s="62">
        <f t="shared" si="3"/>
        <v>8</v>
      </c>
      <c r="H88" s="62" t="s">
        <v>349</v>
      </c>
    </row>
    <row r="89" spans="3:8" ht="15.75" x14ac:dyDescent="0.25">
      <c r="C89" s="6">
        <f t="shared" si="0"/>
        <v>981108</v>
      </c>
      <c r="D89" s="111">
        <v>1</v>
      </c>
      <c r="E89" s="109" t="s">
        <v>320</v>
      </c>
      <c r="F89" s="1" t="s">
        <v>0</v>
      </c>
      <c r="G89" s="62">
        <f t="shared" si="3"/>
        <v>8</v>
      </c>
      <c r="H89" s="62" t="s">
        <v>343</v>
      </c>
    </row>
    <row r="90" spans="3:8" ht="15.75" x14ac:dyDescent="0.25">
      <c r="C90" s="6">
        <f t="shared" si="0"/>
        <v>981208</v>
      </c>
      <c r="D90" s="111">
        <v>1</v>
      </c>
      <c r="E90" s="109" t="s">
        <v>321</v>
      </c>
      <c r="F90" s="1" t="s">
        <v>0</v>
      </c>
      <c r="G90" s="62">
        <f t="shared" si="3"/>
        <v>8</v>
      </c>
      <c r="H90" s="62" t="s">
        <v>344</v>
      </c>
    </row>
    <row r="91" spans="3:8" ht="15.75" x14ac:dyDescent="0.25">
      <c r="C91" s="6">
        <f t="shared" si="0"/>
        <v>981308</v>
      </c>
      <c r="D91" s="111">
        <v>1</v>
      </c>
      <c r="E91" s="109" t="s">
        <v>322</v>
      </c>
      <c r="F91" s="1" t="s">
        <v>0</v>
      </c>
      <c r="G91" s="62">
        <f t="shared" si="3"/>
        <v>8</v>
      </c>
      <c r="H91" s="62" t="s">
        <v>345</v>
      </c>
    </row>
    <row r="92" spans="3:8" ht="15.75" x14ac:dyDescent="0.25">
      <c r="C92" s="6">
        <f t="shared" si="0"/>
        <v>981408</v>
      </c>
      <c r="D92" s="111">
        <v>1</v>
      </c>
      <c r="E92" s="109" t="s">
        <v>323</v>
      </c>
      <c r="F92" s="1" t="s">
        <v>0</v>
      </c>
      <c r="G92" s="62">
        <f t="shared" si="3"/>
        <v>8</v>
      </c>
      <c r="H92" s="62" t="s">
        <v>350</v>
      </c>
    </row>
    <row r="93" spans="3:8" ht="15.75" x14ac:dyDescent="0.25">
      <c r="C93" s="6">
        <f t="shared" si="0"/>
        <v>980708</v>
      </c>
      <c r="D93" s="111">
        <v>1</v>
      </c>
      <c r="E93" s="109" t="s">
        <v>324</v>
      </c>
      <c r="F93" s="1" t="s">
        <v>0</v>
      </c>
      <c r="G93" s="62">
        <f t="shared" si="3"/>
        <v>8</v>
      </c>
      <c r="H93" s="62" t="s">
        <v>346</v>
      </c>
    </row>
    <row r="94" spans="3:8" ht="15.75" x14ac:dyDescent="0.25">
      <c r="C94" s="6">
        <f t="shared" si="0"/>
        <v>980808</v>
      </c>
      <c r="D94" s="111">
        <v>1</v>
      </c>
      <c r="E94" s="109" t="s">
        <v>325</v>
      </c>
      <c r="F94" s="1" t="s">
        <v>0</v>
      </c>
      <c r="G94" s="62">
        <f t="shared" si="3"/>
        <v>8</v>
      </c>
      <c r="H94" s="62" t="s">
        <v>347</v>
      </c>
    </row>
    <row r="95" spans="3:8" ht="15.75" x14ac:dyDescent="0.25">
      <c r="C95" s="6">
        <f t="shared" si="0"/>
        <v>980908</v>
      </c>
      <c r="D95" s="111">
        <v>1</v>
      </c>
      <c r="E95" s="109" t="s">
        <v>326</v>
      </c>
      <c r="F95" s="1" t="s">
        <v>0</v>
      </c>
      <c r="G95" s="62">
        <f t="shared" si="3"/>
        <v>8</v>
      </c>
      <c r="H95" s="62" t="s">
        <v>348</v>
      </c>
    </row>
    <row r="96" spans="3:8" ht="15.75" x14ac:dyDescent="0.25">
      <c r="C96" s="6">
        <f t="shared" si="0"/>
        <v>981008</v>
      </c>
      <c r="D96" s="111">
        <v>1</v>
      </c>
      <c r="E96" s="109" t="s">
        <v>327</v>
      </c>
      <c r="F96" s="1" t="s">
        <v>0</v>
      </c>
      <c r="G96" s="62">
        <f t="shared" si="3"/>
        <v>8</v>
      </c>
      <c r="H96" s="62" t="s">
        <v>351</v>
      </c>
    </row>
    <row r="97" spans="2:9" ht="15.75" x14ac:dyDescent="0.25">
      <c r="C97" s="6">
        <f t="shared" si="0"/>
        <v>980306</v>
      </c>
      <c r="D97" s="111">
        <v>1</v>
      </c>
      <c r="E97" s="109" t="s">
        <v>328</v>
      </c>
      <c r="F97" s="1" t="s">
        <v>0</v>
      </c>
      <c r="G97" s="24">
        <v>6</v>
      </c>
      <c r="H97" s="62" t="s">
        <v>340</v>
      </c>
    </row>
    <row r="98" spans="2:9" ht="15.75" x14ac:dyDescent="0.25">
      <c r="C98" s="6">
        <f t="shared" si="0"/>
        <v>980406</v>
      </c>
      <c r="D98" s="111">
        <v>1</v>
      </c>
      <c r="E98" s="109" t="s">
        <v>329</v>
      </c>
      <c r="F98" s="1" t="s">
        <v>0</v>
      </c>
      <c r="G98" s="62">
        <f t="shared" ref="G98:G108" si="4">G97</f>
        <v>6</v>
      </c>
      <c r="H98" s="62" t="s">
        <v>341</v>
      </c>
    </row>
    <row r="99" spans="2:9" ht="15.75" x14ac:dyDescent="0.25">
      <c r="C99" s="6">
        <f t="shared" si="0"/>
        <v>980506</v>
      </c>
      <c r="D99" s="111">
        <v>1</v>
      </c>
      <c r="E99" s="109" t="s">
        <v>330</v>
      </c>
      <c r="F99" s="1" t="s">
        <v>0</v>
      </c>
      <c r="G99" s="62">
        <f t="shared" si="4"/>
        <v>6</v>
      </c>
      <c r="H99" s="62" t="s">
        <v>342</v>
      </c>
    </row>
    <row r="100" spans="2:9" ht="15.75" x14ac:dyDescent="0.25">
      <c r="C100" s="6">
        <f t="shared" si="0"/>
        <v>980606</v>
      </c>
      <c r="D100" s="111">
        <v>1</v>
      </c>
      <c r="E100" s="109" t="s">
        <v>331</v>
      </c>
      <c r="F100" s="1" t="s">
        <v>0</v>
      </c>
      <c r="G100" s="62">
        <f t="shared" si="4"/>
        <v>6</v>
      </c>
      <c r="H100" s="62" t="s">
        <v>349</v>
      </c>
    </row>
    <row r="101" spans="2:9" ht="15.75" x14ac:dyDescent="0.25">
      <c r="C101" s="6">
        <f t="shared" si="0"/>
        <v>981106</v>
      </c>
      <c r="D101" s="111">
        <v>1</v>
      </c>
      <c r="E101" s="109" t="s">
        <v>332</v>
      </c>
      <c r="F101" s="1" t="s">
        <v>0</v>
      </c>
      <c r="G101" s="62">
        <f t="shared" si="4"/>
        <v>6</v>
      </c>
      <c r="H101" s="62" t="s">
        <v>343</v>
      </c>
    </row>
    <row r="102" spans="2:9" ht="15.75" x14ac:dyDescent="0.25">
      <c r="C102" s="6">
        <f t="shared" si="0"/>
        <v>981206</v>
      </c>
      <c r="D102" s="111">
        <v>1</v>
      </c>
      <c r="E102" s="109" t="s">
        <v>333</v>
      </c>
      <c r="F102" s="1" t="s">
        <v>0</v>
      </c>
      <c r="G102" s="62">
        <f t="shared" si="4"/>
        <v>6</v>
      </c>
      <c r="H102" s="62" t="s">
        <v>344</v>
      </c>
    </row>
    <row r="103" spans="2:9" ht="15.75" x14ac:dyDescent="0.25">
      <c r="C103" s="6">
        <f t="shared" si="0"/>
        <v>981306</v>
      </c>
      <c r="D103" s="111">
        <v>1</v>
      </c>
      <c r="E103" s="109" t="s">
        <v>334</v>
      </c>
      <c r="F103" s="1" t="s">
        <v>0</v>
      </c>
      <c r="G103" s="62">
        <f t="shared" si="4"/>
        <v>6</v>
      </c>
      <c r="H103" s="62" t="s">
        <v>345</v>
      </c>
    </row>
    <row r="104" spans="2:9" ht="15.75" x14ac:dyDescent="0.25">
      <c r="C104" s="6">
        <f t="shared" si="0"/>
        <v>981406</v>
      </c>
      <c r="D104" s="111">
        <v>1</v>
      </c>
      <c r="E104" s="109" t="s">
        <v>335</v>
      </c>
      <c r="F104" s="1" t="s">
        <v>0</v>
      </c>
      <c r="G104" s="62">
        <f t="shared" si="4"/>
        <v>6</v>
      </c>
      <c r="H104" s="62" t="s">
        <v>350</v>
      </c>
    </row>
    <row r="105" spans="2:9" ht="15.75" x14ac:dyDescent="0.25">
      <c r="C105" s="6">
        <f t="shared" si="0"/>
        <v>980706</v>
      </c>
      <c r="D105" s="111">
        <v>1</v>
      </c>
      <c r="E105" s="109" t="s">
        <v>336</v>
      </c>
      <c r="F105" s="1" t="s">
        <v>0</v>
      </c>
      <c r="G105" s="62">
        <f t="shared" si="4"/>
        <v>6</v>
      </c>
      <c r="H105" s="62" t="s">
        <v>346</v>
      </c>
    </row>
    <row r="106" spans="2:9" ht="15.75" x14ac:dyDescent="0.25">
      <c r="C106" s="6">
        <f t="shared" si="0"/>
        <v>980806</v>
      </c>
      <c r="D106" s="111">
        <v>1</v>
      </c>
      <c r="E106" s="109" t="s">
        <v>337</v>
      </c>
      <c r="F106" s="1" t="s">
        <v>0</v>
      </c>
      <c r="G106" s="62">
        <f t="shared" si="4"/>
        <v>6</v>
      </c>
      <c r="H106" s="62" t="s">
        <v>347</v>
      </c>
    </row>
    <row r="107" spans="2:9" ht="15.75" x14ac:dyDescent="0.25">
      <c r="C107" s="6">
        <f t="shared" si="0"/>
        <v>980906</v>
      </c>
      <c r="D107" s="111">
        <v>1</v>
      </c>
      <c r="E107" s="109" t="s">
        <v>338</v>
      </c>
      <c r="F107" s="1" t="s">
        <v>0</v>
      </c>
      <c r="G107" s="62">
        <f t="shared" si="4"/>
        <v>6</v>
      </c>
      <c r="H107" s="62" t="s">
        <v>348</v>
      </c>
    </row>
    <row r="108" spans="2:9" ht="15.75" x14ac:dyDescent="0.25">
      <c r="C108" s="113">
        <f t="shared" si="0"/>
        <v>981006</v>
      </c>
      <c r="D108" s="112">
        <v>1</v>
      </c>
      <c r="E108" s="110" t="s">
        <v>339</v>
      </c>
      <c r="F108" s="22" t="s">
        <v>0</v>
      </c>
      <c r="G108" s="114">
        <f t="shared" si="4"/>
        <v>6</v>
      </c>
      <c r="H108" s="114" t="s">
        <v>351</v>
      </c>
      <c r="I108" s="19"/>
    </row>
    <row r="109" spans="2:9" ht="15.75" x14ac:dyDescent="0.25">
      <c r="C109" s="115" t="s">
        <v>353</v>
      </c>
      <c r="D109" s="116">
        <v>0</v>
      </c>
      <c r="E109" s="117" t="s">
        <v>354</v>
      </c>
      <c r="F109" s="1" t="s">
        <v>0</v>
      </c>
    </row>
    <row r="110" spans="2:9" x14ac:dyDescent="0.25">
      <c r="B110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T24RClimateZoneDesignDay</vt:lpstr>
      <vt:lpstr>T24RClimateZoneDesignDay v3b</vt:lpstr>
      <vt:lpstr>T24RCZWeatherMapping</vt:lpstr>
      <vt:lpstr>T24RClimateZoneInletMainsTemp</vt:lpstr>
      <vt:lpstr>T24RClimateZoneDHWASHPAdj</vt:lpstr>
      <vt:lpstr>DHWTankAreaCoefs</vt:lpstr>
      <vt:lpstr>T24R_DHWTables</vt:lpstr>
      <vt:lpstr>T24RSlabEdgeInsulation</vt:lpstr>
      <vt:lpstr>T24RMaterialLibraryMap</vt:lpstr>
      <vt:lpstr>T24RHeatingEquipment</vt:lpstr>
      <vt:lpstr>T24RCoolingEquipment</vt:lpstr>
      <vt:lpstr>T24RDistributionSystems</vt:lpstr>
      <vt:lpstr>T24RBuriedDucts</vt:lpstr>
    </vt:vector>
  </TitlesOfParts>
  <Company>Wrightsoft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2013-01-03T03:21:39Z</dcterms:created>
  <dcterms:modified xsi:type="dcterms:W3CDTF">2021-04-08T03:24:13Z</dcterms:modified>
</cp:coreProperties>
</file>