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-CBECC-Com_MF-20240923\Documentation\T24N\"/>
    </mc:Choice>
  </mc:AlternateContent>
  <xr:revisionPtr revIDLastSave="0" documentId="13_ncr:1_{08FFC08A-E324-464F-AE8D-C1AD0A39EDF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15'!$M$67:$Z$428</definedName>
    <definedName name="_xlnm.Print_Titles" localSheetId="0">'2017 03 15'!$67:$67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85" i="1" l="1"/>
  <c r="AB385" i="1"/>
  <c r="AB386" i="1" s="1"/>
  <c r="V385" i="1"/>
  <c r="G385" i="1" s="1"/>
  <c r="P385" i="1"/>
  <c r="D385" i="1" s="1"/>
  <c r="AE385" i="1" s="1"/>
  <c r="N385" i="1"/>
  <c r="L385" i="1"/>
  <c r="O385" i="1" s="1"/>
  <c r="E385" i="1" s="1"/>
  <c r="I385" i="1"/>
  <c r="H385" i="1"/>
  <c r="F385" i="1"/>
  <c r="C385" i="1"/>
  <c r="AD384" i="1"/>
  <c r="AB384" i="1"/>
  <c r="V384" i="1"/>
  <c r="G384" i="1" s="1"/>
  <c r="P384" i="1"/>
  <c r="D384" i="1" s="1"/>
  <c r="AE384" i="1" s="1"/>
  <c r="L384" i="1"/>
  <c r="O384" i="1" s="1"/>
  <c r="E384" i="1" s="1"/>
  <c r="I384" i="1"/>
  <c r="H384" i="1"/>
  <c r="F384" i="1"/>
  <c r="C384" i="1"/>
  <c r="AD386" i="1"/>
  <c r="V386" i="1"/>
  <c r="G386" i="1" s="1"/>
  <c r="P386" i="1"/>
  <c r="D386" i="1" s="1"/>
  <c r="AE386" i="1" s="1"/>
  <c r="N386" i="1"/>
  <c r="L386" i="1"/>
  <c r="O386" i="1" s="1"/>
  <c r="E386" i="1" s="1"/>
  <c r="I386" i="1"/>
  <c r="H386" i="1"/>
  <c r="F386" i="1"/>
  <c r="C386" i="1"/>
  <c r="AD383" i="1"/>
  <c r="V383" i="1"/>
  <c r="G383" i="1" s="1"/>
  <c r="P383" i="1"/>
  <c r="I383" i="1"/>
  <c r="H383" i="1"/>
  <c r="F383" i="1"/>
  <c r="C383" i="1"/>
  <c r="AD382" i="1"/>
  <c r="V382" i="1"/>
  <c r="G382" i="1" s="1"/>
  <c r="P382" i="1"/>
  <c r="D382" i="1" s="1"/>
  <c r="AE382" i="1" s="1"/>
  <c r="I382" i="1"/>
  <c r="H382" i="1"/>
  <c r="F382" i="1"/>
  <c r="C382" i="1"/>
  <c r="AD381" i="1"/>
  <c r="V381" i="1"/>
  <c r="G381" i="1" s="1"/>
  <c r="P381" i="1"/>
  <c r="I381" i="1"/>
  <c r="H381" i="1"/>
  <c r="F381" i="1"/>
  <c r="C381" i="1"/>
  <c r="C431" i="1"/>
  <c r="AD434" i="1"/>
  <c r="V434" i="1"/>
  <c r="G434" i="1" s="1"/>
  <c r="P434" i="1"/>
  <c r="D434" i="1" s="1"/>
  <c r="AE434" i="1" s="1"/>
  <c r="L434" i="1"/>
  <c r="I434" i="1"/>
  <c r="H434" i="1"/>
  <c r="F434" i="1"/>
  <c r="C434" i="1"/>
  <c r="AD433" i="1"/>
  <c r="V433" i="1"/>
  <c r="G433" i="1" s="1"/>
  <c r="P433" i="1"/>
  <c r="D433" i="1" s="1"/>
  <c r="AE433" i="1" s="1"/>
  <c r="L433" i="1"/>
  <c r="I433" i="1"/>
  <c r="H433" i="1"/>
  <c r="F433" i="1"/>
  <c r="C433" i="1"/>
  <c r="AD432" i="1"/>
  <c r="V432" i="1"/>
  <c r="G432" i="1" s="1"/>
  <c r="P432" i="1"/>
  <c r="D432" i="1" s="1"/>
  <c r="AE432" i="1" s="1"/>
  <c r="N432" i="1"/>
  <c r="N433" i="1" s="1"/>
  <c r="N434" i="1" s="1"/>
  <c r="L432" i="1"/>
  <c r="I432" i="1"/>
  <c r="H432" i="1"/>
  <c r="F432" i="1"/>
  <c r="C432" i="1"/>
  <c r="AD431" i="1"/>
  <c r="V431" i="1"/>
  <c r="G431" i="1" s="1"/>
  <c r="P431" i="1"/>
  <c r="D431" i="1" s="1"/>
  <c r="AE431" i="1" s="1"/>
  <c r="L431" i="1"/>
  <c r="O431" i="1" s="1"/>
  <c r="E431" i="1" s="1"/>
  <c r="I431" i="1"/>
  <c r="H431" i="1"/>
  <c r="F431" i="1"/>
  <c r="AD429" i="1"/>
  <c r="AB429" i="1"/>
  <c r="AB430" i="1" s="1"/>
  <c r="AB431" i="1" s="1"/>
  <c r="V429" i="1"/>
  <c r="G429" i="1" s="1"/>
  <c r="P429" i="1"/>
  <c r="L429" i="1"/>
  <c r="O429" i="1" s="1"/>
  <c r="E429" i="1" s="1"/>
  <c r="I429" i="1"/>
  <c r="H429" i="1"/>
  <c r="F429" i="1"/>
  <c r="C429" i="1"/>
  <c r="AD115" i="1"/>
  <c r="V115" i="1"/>
  <c r="G115" i="1" s="1"/>
  <c r="P115" i="1"/>
  <c r="I115" i="1"/>
  <c r="H115" i="1"/>
  <c r="F115" i="1"/>
  <c r="C115" i="1"/>
  <c r="AD114" i="1"/>
  <c r="V114" i="1"/>
  <c r="G114" i="1" s="1"/>
  <c r="P114" i="1"/>
  <c r="D114" i="1" s="1"/>
  <c r="AE114" i="1" s="1"/>
  <c r="I114" i="1"/>
  <c r="H114" i="1"/>
  <c r="F114" i="1"/>
  <c r="C114" i="1"/>
  <c r="AD113" i="1"/>
  <c r="V113" i="1"/>
  <c r="G113" i="1" s="1"/>
  <c r="P113" i="1"/>
  <c r="D113" i="1" s="1"/>
  <c r="AE113" i="1" s="1"/>
  <c r="I113" i="1"/>
  <c r="H113" i="1"/>
  <c r="F113" i="1"/>
  <c r="C113" i="1"/>
  <c r="AD112" i="1"/>
  <c r="V112" i="1"/>
  <c r="G112" i="1" s="1"/>
  <c r="P112" i="1"/>
  <c r="I112" i="1"/>
  <c r="H112" i="1"/>
  <c r="F112" i="1"/>
  <c r="C112" i="1"/>
  <c r="AB117" i="1"/>
  <c r="AB118" i="1" s="1"/>
  <c r="AB119" i="1" s="1"/>
  <c r="I118" i="1"/>
  <c r="AD118" i="1"/>
  <c r="I117" i="1"/>
  <c r="AD117" i="1"/>
  <c r="I116" i="1"/>
  <c r="AD116" i="1"/>
  <c r="V118" i="1"/>
  <c r="G118" i="1" s="1"/>
  <c r="V117" i="1"/>
  <c r="G117" i="1" s="1"/>
  <c r="V116" i="1"/>
  <c r="G116" i="1" s="1"/>
  <c r="AA386" i="1" l="1"/>
  <c r="AA385" i="1"/>
  <c r="AA384" i="1"/>
  <c r="Q385" i="1"/>
  <c r="Q384" i="1"/>
  <c r="Q386" i="1"/>
  <c r="O433" i="1"/>
  <c r="E433" i="1" s="1"/>
  <c r="AA433" i="1" s="1"/>
  <c r="A79" i="3"/>
  <c r="D383" i="1"/>
  <c r="AE383" i="1" s="1"/>
  <c r="D381" i="1"/>
  <c r="AE381" i="1" s="1"/>
  <c r="O432" i="1"/>
  <c r="E432" i="1" s="1"/>
  <c r="AA432" i="1" s="1"/>
  <c r="AA431" i="1"/>
  <c r="O434" i="1"/>
  <c r="E434" i="1" s="1"/>
  <c r="AA434" i="1" s="1"/>
  <c r="A77" i="3"/>
  <c r="AA429" i="1"/>
  <c r="A78" i="3"/>
  <c r="A76" i="3"/>
  <c r="D429" i="1"/>
  <c r="AE429" i="1" s="1"/>
  <c r="D115" i="1"/>
  <c r="AE115" i="1" s="1"/>
  <c r="D112" i="1"/>
  <c r="AE112" i="1" s="1"/>
  <c r="H118" i="1"/>
  <c r="P118" i="1"/>
  <c r="D118" i="1" s="1"/>
  <c r="AE118" i="1" s="1"/>
  <c r="F118" i="1"/>
  <c r="H117" i="1"/>
  <c r="P117" i="1"/>
  <c r="D117" i="1" s="1"/>
  <c r="AE117" i="1" s="1"/>
  <c r="F117" i="1"/>
  <c r="H116" i="1"/>
  <c r="P116" i="1"/>
  <c r="D116" i="1" s="1"/>
  <c r="AE116" i="1" s="1"/>
  <c r="F116" i="1"/>
  <c r="C118" i="1"/>
  <c r="C117" i="1"/>
  <c r="C116" i="1"/>
  <c r="AD389" i="1"/>
  <c r="V389" i="1"/>
  <c r="G389" i="1" s="1"/>
  <c r="P389" i="1"/>
  <c r="D389" i="1" s="1"/>
  <c r="AE389" i="1" s="1"/>
  <c r="I389" i="1"/>
  <c r="H389" i="1"/>
  <c r="F389" i="1"/>
  <c r="C389" i="1"/>
  <c r="AD388" i="1"/>
  <c r="V388" i="1"/>
  <c r="G388" i="1" s="1"/>
  <c r="P388" i="1"/>
  <c r="D388" i="1" s="1"/>
  <c r="AE388" i="1" s="1"/>
  <c r="N388" i="1"/>
  <c r="N389" i="1" s="1"/>
  <c r="I388" i="1"/>
  <c r="H388" i="1"/>
  <c r="F388" i="1"/>
  <c r="C388" i="1"/>
  <c r="AD387" i="1"/>
  <c r="AB387" i="1"/>
  <c r="AB388" i="1" s="1"/>
  <c r="AB389" i="1" s="1"/>
  <c r="V387" i="1"/>
  <c r="G387" i="1" s="1"/>
  <c r="P387" i="1"/>
  <c r="D387" i="1" s="1"/>
  <c r="AE387" i="1" s="1"/>
  <c r="I387" i="1"/>
  <c r="H387" i="1"/>
  <c r="F387" i="1"/>
  <c r="C387" i="1"/>
  <c r="AD170" i="1"/>
  <c r="V170" i="1"/>
  <c r="G170" i="1" s="1"/>
  <c r="P170" i="1"/>
  <c r="D170" i="1" s="1"/>
  <c r="AE170" i="1" s="1"/>
  <c r="I170" i="1"/>
  <c r="H170" i="1"/>
  <c r="F170" i="1"/>
  <c r="C170" i="1"/>
  <c r="AD169" i="1"/>
  <c r="V169" i="1"/>
  <c r="G169" i="1" s="1"/>
  <c r="P169" i="1"/>
  <c r="D169" i="1" s="1"/>
  <c r="AE169" i="1" s="1"/>
  <c r="N169" i="1"/>
  <c r="N171" i="1" s="1"/>
  <c r="I169" i="1"/>
  <c r="H169" i="1"/>
  <c r="F169" i="1"/>
  <c r="C169" i="1"/>
  <c r="AD168" i="1"/>
  <c r="AB168" i="1"/>
  <c r="AB169" i="1" s="1"/>
  <c r="AB170" i="1" s="1"/>
  <c r="V168" i="1"/>
  <c r="G168" i="1" s="1"/>
  <c r="P168" i="1"/>
  <c r="D168" i="1" s="1"/>
  <c r="AE168" i="1" s="1"/>
  <c r="I168" i="1"/>
  <c r="H168" i="1"/>
  <c r="F168" i="1"/>
  <c r="C168" i="1"/>
  <c r="AD158" i="1"/>
  <c r="V158" i="1"/>
  <c r="G158" i="1" s="1"/>
  <c r="P158" i="1"/>
  <c r="D158" i="1" s="1"/>
  <c r="AE158" i="1" s="1"/>
  <c r="I158" i="1"/>
  <c r="H158" i="1"/>
  <c r="F158" i="1"/>
  <c r="C158" i="1"/>
  <c r="AD157" i="1"/>
  <c r="V157" i="1"/>
  <c r="G157" i="1" s="1"/>
  <c r="P157" i="1"/>
  <c r="D157" i="1" s="1"/>
  <c r="AE157" i="1" s="1"/>
  <c r="N157" i="1"/>
  <c r="N158" i="1" s="1"/>
  <c r="I157" i="1"/>
  <c r="H157" i="1"/>
  <c r="F157" i="1"/>
  <c r="C157" i="1"/>
  <c r="AD156" i="1"/>
  <c r="AB156" i="1"/>
  <c r="AB157" i="1" s="1"/>
  <c r="AB158" i="1" s="1"/>
  <c r="V156" i="1"/>
  <c r="G156" i="1" s="1"/>
  <c r="P156" i="1"/>
  <c r="D156" i="1" s="1"/>
  <c r="AE156" i="1" s="1"/>
  <c r="I156" i="1"/>
  <c r="H156" i="1"/>
  <c r="F156" i="1"/>
  <c r="C156" i="1"/>
  <c r="AD438" i="1"/>
  <c r="AD437" i="1"/>
  <c r="AD436" i="1"/>
  <c r="AD435" i="1"/>
  <c r="AD430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67" i="1"/>
  <c r="AD166" i="1"/>
  <c r="AD165" i="1"/>
  <c r="AD164" i="1"/>
  <c r="AD163" i="1"/>
  <c r="AD162" i="1"/>
  <c r="AD161" i="1"/>
  <c r="AD160" i="1"/>
  <c r="AD159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132" i="3" l="1"/>
  <c r="A134" i="3"/>
  <c r="A82" i="3"/>
  <c r="A80" i="3"/>
  <c r="A346" i="3"/>
  <c r="A81" i="3"/>
  <c r="A121" i="3"/>
  <c r="A345" i="3"/>
  <c r="A347" i="3"/>
  <c r="A133" i="3"/>
  <c r="A120" i="3"/>
  <c r="A122" i="3"/>
  <c r="V95" i="1"/>
  <c r="G95" i="1" s="1"/>
  <c r="P95" i="1"/>
  <c r="I95" i="1"/>
  <c r="H95" i="1"/>
  <c r="F95" i="1"/>
  <c r="C95" i="1"/>
  <c r="AB94" i="1"/>
  <c r="AB95" i="1" s="1"/>
  <c r="V94" i="1"/>
  <c r="G94" i="1" s="1"/>
  <c r="P94" i="1"/>
  <c r="N94" i="1"/>
  <c r="N95" i="1" s="1"/>
  <c r="I94" i="1"/>
  <c r="H94" i="1"/>
  <c r="F94" i="1"/>
  <c r="C94" i="1"/>
  <c r="V93" i="1"/>
  <c r="G93" i="1" s="1"/>
  <c r="P93" i="1"/>
  <c r="I93" i="1"/>
  <c r="H93" i="1"/>
  <c r="F93" i="1"/>
  <c r="C93" i="1"/>
  <c r="V73" i="1"/>
  <c r="G73" i="1" s="1"/>
  <c r="P73" i="1"/>
  <c r="L73" i="1"/>
  <c r="I73" i="1"/>
  <c r="H73" i="1"/>
  <c r="F73" i="1"/>
  <c r="C73" i="1"/>
  <c r="V72" i="1"/>
  <c r="G72" i="1" s="1"/>
  <c r="P72" i="1"/>
  <c r="L72" i="1"/>
  <c r="I72" i="1"/>
  <c r="H72" i="1"/>
  <c r="F72" i="1"/>
  <c r="C72" i="1"/>
  <c r="V71" i="1"/>
  <c r="G71" i="1" s="1"/>
  <c r="P71" i="1"/>
  <c r="L71" i="1"/>
  <c r="I71" i="1"/>
  <c r="H71" i="1"/>
  <c r="F71" i="1"/>
  <c r="C71" i="1"/>
  <c r="V70" i="1"/>
  <c r="G70" i="1" s="1"/>
  <c r="P70" i="1"/>
  <c r="L70" i="1"/>
  <c r="I70" i="1"/>
  <c r="H70" i="1"/>
  <c r="F70" i="1"/>
  <c r="C70" i="1"/>
  <c r="AB69" i="1"/>
  <c r="AB70" i="1" s="1"/>
  <c r="AB71" i="1" s="1"/>
  <c r="AB72" i="1" s="1"/>
  <c r="AB73" i="1" s="1"/>
  <c r="V69" i="1"/>
  <c r="G69" i="1" s="1"/>
  <c r="P69" i="1"/>
  <c r="N69" i="1"/>
  <c r="N70" i="1" s="1"/>
  <c r="N71" i="1" s="1"/>
  <c r="N72" i="1" s="1"/>
  <c r="N73" i="1" s="1"/>
  <c r="L69" i="1"/>
  <c r="I69" i="1"/>
  <c r="H69" i="1"/>
  <c r="F69" i="1"/>
  <c r="C69" i="1"/>
  <c r="V68" i="1"/>
  <c r="P68" i="1"/>
  <c r="L68" i="1"/>
  <c r="O68" i="1" s="1"/>
  <c r="E68" i="1" s="1"/>
  <c r="I68" i="1"/>
  <c r="H68" i="1"/>
  <c r="F68" i="1"/>
  <c r="C68" i="1"/>
  <c r="A34" i="3" l="1"/>
  <c r="A32" i="3"/>
  <c r="A36" i="3"/>
  <c r="A59" i="3"/>
  <c r="A33" i="3"/>
  <c r="A57" i="3"/>
  <c r="A35" i="3"/>
  <c r="A58" i="3"/>
  <c r="A37" i="3"/>
  <c r="G68" i="1"/>
  <c r="AA68" i="1"/>
  <c r="D72" i="1"/>
  <c r="AE72" i="1" s="1"/>
  <c r="D69" i="1"/>
  <c r="AE69" i="1" s="1"/>
  <c r="D93" i="1"/>
  <c r="AE93" i="1" s="1"/>
  <c r="D95" i="1"/>
  <c r="AE95" i="1" s="1"/>
  <c r="D71" i="1"/>
  <c r="AE71" i="1" s="1"/>
  <c r="D94" i="1"/>
  <c r="AE94" i="1" s="1"/>
  <c r="D73" i="1"/>
  <c r="AE73" i="1" s="1"/>
  <c r="O70" i="1"/>
  <c r="E70" i="1" s="1"/>
  <c r="AA70" i="1" s="1"/>
  <c r="O72" i="1"/>
  <c r="E72" i="1" s="1"/>
  <c r="AA72" i="1" s="1"/>
  <c r="O71" i="1"/>
  <c r="E71" i="1" s="1"/>
  <c r="AA71" i="1" s="1"/>
  <c r="O73" i="1"/>
  <c r="E73" i="1" s="1"/>
  <c r="AA73" i="1" s="1"/>
  <c r="D68" i="1"/>
  <c r="AE68" i="1" s="1"/>
  <c r="D70" i="1"/>
  <c r="AE70" i="1" s="1"/>
  <c r="O69" i="1"/>
  <c r="E69" i="1" s="1"/>
  <c r="AA69" i="1" s="1"/>
  <c r="I438" i="1"/>
  <c r="I437" i="1"/>
  <c r="I436" i="1"/>
  <c r="I435" i="1"/>
  <c r="I430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67" i="1"/>
  <c r="I166" i="1"/>
  <c r="I165" i="1"/>
  <c r="I164" i="1"/>
  <c r="I163" i="1"/>
  <c r="I162" i="1"/>
  <c r="I161" i="1"/>
  <c r="I160" i="1"/>
  <c r="I159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V362" i="1" l="1"/>
  <c r="G362" i="1" s="1"/>
  <c r="P362" i="1"/>
  <c r="H362" i="1"/>
  <c r="F362" i="1"/>
  <c r="C362" i="1"/>
  <c r="V361" i="1"/>
  <c r="G361" i="1" s="1"/>
  <c r="P361" i="1"/>
  <c r="H361" i="1"/>
  <c r="F361" i="1"/>
  <c r="C361" i="1"/>
  <c r="V360" i="1"/>
  <c r="G360" i="1" s="1"/>
  <c r="P360" i="1"/>
  <c r="H360" i="1"/>
  <c r="F360" i="1"/>
  <c r="C360" i="1"/>
  <c r="V359" i="1"/>
  <c r="G359" i="1" s="1"/>
  <c r="P359" i="1"/>
  <c r="H359" i="1"/>
  <c r="F359" i="1"/>
  <c r="C359" i="1"/>
  <c r="V358" i="1"/>
  <c r="G358" i="1" s="1"/>
  <c r="P358" i="1"/>
  <c r="H358" i="1"/>
  <c r="F358" i="1"/>
  <c r="C358" i="1"/>
  <c r="V357" i="1"/>
  <c r="G357" i="1" s="1"/>
  <c r="P357" i="1"/>
  <c r="H357" i="1"/>
  <c r="F357" i="1"/>
  <c r="C357" i="1"/>
  <c r="V356" i="1"/>
  <c r="G356" i="1" s="1"/>
  <c r="P356" i="1"/>
  <c r="H356" i="1"/>
  <c r="F356" i="1"/>
  <c r="C356" i="1"/>
  <c r="V355" i="1"/>
  <c r="G355" i="1" s="1"/>
  <c r="P355" i="1"/>
  <c r="H355" i="1"/>
  <c r="F355" i="1"/>
  <c r="C355" i="1"/>
  <c r="V354" i="1"/>
  <c r="G354" i="1" s="1"/>
  <c r="P354" i="1"/>
  <c r="N354" i="1"/>
  <c r="N355" i="1" s="1"/>
  <c r="N356" i="1" s="1"/>
  <c r="N357" i="1" s="1"/>
  <c r="N358" i="1" s="1"/>
  <c r="N359" i="1" s="1"/>
  <c r="N360" i="1" s="1"/>
  <c r="N361" i="1" s="1"/>
  <c r="N362" i="1" s="1"/>
  <c r="H354" i="1"/>
  <c r="F354" i="1"/>
  <c r="C354" i="1"/>
  <c r="V353" i="1"/>
  <c r="G353" i="1" s="1"/>
  <c r="P353" i="1"/>
  <c r="H353" i="1"/>
  <c r="F353" i="1"/>
  <c r="C353" i="1"/>
  <c r="V307" i="1"/>
  <c r="G307" i="1" s="1"/>
  <c r="P307" i="1"/>
  <c r="H307" i="1"/>
  <c r="F307" i="1"/>
  <c r="C307" i="1"/>
  <c r="V306" i="1"/>
  <c r="G306" i="1" s="1"/>
  <c r="P306" i="1"/>
  <c r="H306" i="1"/>
  <c r="F306" i="1"/>
  <c r="C306" i="1"/>
  <c r="V305" i="1"/>
  <c r="G305" i="1" s="1"/>
  <c r="P305" i="1"/>
  <c r="H305" i="1"/>
  <c r="F305" i="1"/>
  <c r="C305" i="1"/>
  <c r="V304" i="1"/>
  <c r="G304" i="1" s="1"/>
  <c r="P304" i="1"/>
  <c r="H304" i="1"/>
  <c r="F304" i="1"/>
  <c r="C304" i="1"/>
  <c r="V303" i="1"/>
  <c r="G303" i="1" s="1"/>
  <c r="P303" i="1"/>
  <c r="H303" i="1"/>
  <c r="F303" i="1"/>
  <c r="C303" i="1"/>
  <c r="V302" i="1"/>
  <c r="G302" i="1" s="1"/>
  <c r="P302" i="1"/>
  <c r="H302" i="1"/>
  <c r="F302" i="1"/>
  <c r="C302" i="1"/>
  <c r="V301" i="1"/>
  <c r="G301" i="1" s="1"/>
  <c r="P301" i="1"/>
  <c r="H301" i="1"/>
  <c r="F301" i="1"/>
  <c r="C301" i="1"/>
  <c r="V300" i="1"/>
  <c r="G300" i="1" s="1"/>
  <c r="P300" i="1"/>
  <c r="H300" i="1"/>
  <c r="F300" i="1"/>
  <c r="C300" i="1"/>
  <c r="V299" i="1"/>
  <c r="G299" i="1" s="1"/>
  <c r="P299" i="1"/>
  <c r="N299" i="1"/>
  <c r="N300" i="1" s="1"/>
  <c r="N301" i="1" s="1"/>
  <c r="N302" i="1" s="1"/>
  <c r="N303" i="1" s="1"/>
  <c r="N304" i="1" s="1"/>
  <c r="N305" i="1" s="1"/>
  <c r="N306" i="1" s="1"/>
  <c r="N307" i="1" s="1"/>
  <c r="H299" i="1"/>
  <c r="F299" i="1"/>
  <c r="C299" i="1"/>
  <c r="AB298" i="1"/>
  <c r="AB299" i="1" s="1"/>
  <c r="AB300" i="1" s="1"/>
  <c r="AB301" i="1" s="1"/>
  <c r="AB302" i="1" s="1"/>
  <c r="AB303" i="1" s="1"/>
  <c r="AB304" i="1" s="1"/>
  <c r="AB305" i="1" s="1"/>
  <c r="AB306" i="1" s="1"/>
  <c r="AB307" i="1" s="1"/>
  <c r="V298" i="1"/>
  <c r="G298" i="1" s="1"/>
  <c r="P298" i="1"/>
  <c r="H298" i="1"/>
  <c r="F298" i="1"/>
  <c r="C298" i="1"/>
  <c r="V269" i="1"/>
  <c r="G269" i="1" s="1"/>
  <c r="P269" i="1"/>
  <c r="H269" i="1"/>
  <c r="F269" i="1"/>
  <c r="C269" i="1"/>
  <c r="V268" i="1"/>
  <c r="G268" i="1" s="1"/>
  <c r="P268" i="1"/>
  <c r="H268" i="1"/>
  <c r="F268" i="1"/>
  <c r="C268" i="1"/>
  <c r="V267" i="1"/>
  <c r="G267" i="1" s="1"/>
  <c r="P267" i="1"/>
  <c r="H267" i="1"/>
  <c r="F267" i="1"/>
  <c r="C267" i="1"/>
  <c r="V266" i="1"/>
  <c r="G266" i="1" s="1"/>
  <c r="P266" i="1"/>
  <c r="H266" i="1"/>
  <c r="F266" i="1"/>
  <c r="C266" i="1"/>
  <c r="V265" i="1"/>
  <c r="G265" i="1" s="1"/>
  <c r="P265" i="1"/>
  <c r="H265" i="1"/>
  <c r="F265" i="1"/>
  <c r="C265" i="1"/>
  <c r="A229" i="3" s="1"/>
  <c r="V264" i="1"/>
  <c r="G264" i="1" s="1"/>
  <c r="P264" i="1"/>
  <c r="H264" i="1"/>
  <c r="F264" i="1"/>
  <c r="C264" i="1"/>
  <c r="V263" i="1"/>
  <c r="G263" i="1" s="1"/>
  <c r="P263" i="1"/>
  <c r="H263" i="1"/>
  <c r="F263" i="1"/>
  <c r="C263" i="1"/>
  <c r="V262" i="1"/>
  <c r="G262" i="1" s="1"/>
  <c r="P262" i="1"/>
  <c r="H262" i="1"/>
  <c r="F262" i="1"/>
  <c r="C262" i="1"/>
  <c r="V261" i="1"/>
  <c r="G261" i="1" s="1"/>
  <c r="P261" i="1"/>
  <c r="H261" i="1"/>
  <c r="F261" i="1"/>
  <c r="C261" i="1"/>
  <c r="V260" i="1"/>
  <c r="G260" i="1" s="1"/>
  <c r="P260" i="1"/>
  <c r="H260" i="1"/>
  <c r="F260" i="1"/>
  <c r="C260" i="1"/>
  <c r="V259" i="1"/>
  <c r="G259" i="1" s="1"/>
  <c r="P259" i="1"/>
  <c r="H259" i="1"/>
  <c r="F259" i="1"/>
  <c r="C259" i="1"/>
  <c r="V258" i="1"/>
  <c r="G258" i="1" s="1"/>
  <c r="P258" i="1"/>
  <c r="H258" i="1"/>
  <c r="F258" i="1"/>
  <c r="C258" i="1"/>
  <c r="V257" i="1"/>
  <c r="G257" i="1" s="1"/>
  <c r="P257" i="1"/>
  <c r="H257" i="1"/>
  <c r="F257" i="1"/>
  <c r="C257" i="1"/>
  <c r="V256" i="1"/>
  <c r="G256" i="1" s="1"/>
  <c r="P256" i="1"/>
  <c r="H256" i="1"/>
  <c r="F256" i="1"/>
  <c r="C256" i="1"/>
  <c r="V255" i="1"/>
  <c r="G255" i="1" s="1"/>
  <c r="P255" i="1"/>
  <c r="H255" i="1"/>
  <c r="F255" i="1"/>
  <c r="C255" i="1"/>
  <c r="V254" i="1"/>
  <c r="G254" i="1" s="1"/>
  <c r="P254" i="1"/>
  <c r="H254" i="1"/>
  <c r="F254" i="1"/>
  <c r="C254" i="1"/>
  <c r="V253" i="1"/>
  <c r="G253" i="1" s="1"/>
  <c r="P253" i="1"/>
  <c r="H253" i="1"/>
  <c r="F253" i="1"/>
  <c r="C253" i="1"/>
  <c r="V252" i="1"/>
  <c r="G252" i="1" s="1"/>
  <c r="P252" i="1"/>
  <c r="H252" i="1"/>
  <c r="F252" i="1"/>
  <c r="C252" i="1"/>
  <c r="V251" i="1"/>
  <c r="G251" i="1" s="1"/>
  <c r="P251" i="1"/>
  <c r="N251" i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H251" i="1"/>
  <c r="F251" i="1"/>
  <c r="C251" i="1"/>
  <c r="V250" i="1"/>
  <c r="G250" i="1" s="1"/>
  <c r="P250" i="1"/>
  <c r="H250" i="1"/>
  <c r="F250" i="1"/>
  <c r="C250" i="1"/>
  <c r="A214" i="3" s="1"/>
  <c r="A233" i="3" l="1"/>
  <c r="A217" i="3"/>
  <c r="A321" i="3"/>
  <c r="A223" i="3"/>
  <c r="A318" i="3"/>
  <c r="A227" i="3"/>
  <c r="A325" i="3"/>
  <c r="A267" i="3"/>
  <c r="A322" i="3"/>
  <c r="A271" i="3"/>
  <c r="A319" i="3"/>
  <c r="A221" i="3"/>
  <c r="A326" i="3"/>
  <c r="A222" i="3"/>
  <c r="A263" i="3"/>
  <c r="A266" i="3"/>
  <c r="A232" i="3"/>
  <c r="A216" i="3"/>
  <c r="A226" i="3"/>
  <c r="A324" i="3"/>
  <c r="A220" i="3"/>
  <c r="A270" i="3"/>
  <c r="A230" i="3"/>
  <c r="A264" i="3"/>
  <c r="A224" i="3"/>
  <c r="A215" i="3"/>
  <c r="A218" i="3"/>
  <c r="A262" i="3"/>
  <c r="A268" i="3"/>
  <c r="A231" i="3"/>
  <c r="A265" i="3"/>
  <c r="A228" i="3"/>
  <c r="A225" i="3"/>
  <c r="A323" i="3"/>
  <c r="A317" i="3"/>
  <c r="A320" i="3"/>
  <c r="A219" i="3"/>
  <c r="A269" i="3"/>
  <c r="D360" i="1"/>
  <c r="AE360" i="1" s="1"/>
  <c r="D267" i="1"/>
  <c r="AE267" i="1" s="1"/>
  <c r="D251" i="1"/>
  <c r="AE251" i="1" s="1"/>
  <c r="D263" i="1"/>
  <c r="AE263" i="1" s="1"/>
  <c r="D304" i="1"/>
  <c r="AE304" i="1" s="1"/>
  <c r="D254" i="1"/>
  <c r="AE254" i="1" s="1"/>
  <c r="D261" i="1"/>
  <c r="AE261" i="1" s="1"/>
  <c r="D298" i="1"/>
  <c r="AE298" i="1" s="1"/>
  <c r="D300" i="1"/>
  <c r="AE300" i="1" s="1"/>
  <c r="D354" i="1"/>
  <c r="AE354" i="1" s="1"/>
  <c r="D258" i="1"/>
  <c r="AE258" i="1" s="1"/>
  <c r="D361" i="1"/>
  <c r="AE361" i="1" s="1"/>
  <c r="D358" i="1"/>
  <c r="AE358" i="1" s="1"/>
  <c r="D252" i="1"/>
  <c r="AE252" i="1" s="1"/>
  <c r="D268" i="1"/>
  <c r="AE268" i="1" s="1"/>
  <c r="D356" i="1"/>
  <c r="AE356" i="1" s="1"/>
  <c r="D259" i="1"/>
  <c r="AE259" i="1" s="1"/>
  <c r="D305" i="1"/>
  <c r="AE305" i="1" s="1"/>
  <c r="D359" i="1"/>
  <c r="AE359" i="1" s="1"/>
  <c r="D250" i="1"/>
  <c r="AE250" i="1" s="1"/>
  <c r="D266" i="1"/>
  <c r="AE266" i="1" s="1"/>
  <c r="D303" i="1"/>
  <c r="AE303" i="1" s="1"/>
  <c r="D357" i="1"/>
  <c r="AE357" i="1" s="1"/>
  <c r="D256" i="1"/>
  <c r="AE256" i="1" s="1"/>
  <c r="D255" i="1"/>
  <c r="AE255" i="1" s="1"/>
  <c r="D264" i="1"/>
  <c r="AE264" i="1" s="1"/>
  <c r="D262" i="1"/>
  <c r="AE262" i="1" s="1"/>
  <c r="D301" i="1"/>
  <c r="AE301" i="1" s="1"/>
  <c r="D355" i="1"/>
  <c r="AE355" i="1" s="1"/>
  <c r="D257" i="1"/>
  <c r="AE257" i="1" s="1"/>
  <c r="D353" i="1"/>
  <c r="AE353" i="1" s="1"/>
  <c r="D362" i="1"/>
  <c r="AE362" i="1" s="1"/>
  <c r="D302" i="1"/>
  <c r="AE302" i="1" s="1"/>
  <c r="D253" i="1"/>
  <c r="AE253" i="1" s="1"/>
  <c r="D260" i="1"/>
  <c r="AE260" i="1" s="1"/>
  <c r="D299" i="1"/>
  <c r="AE299" i="1" s="1"/>
  <c r="D307" i="1"/>
  <c r="AE307" i="1" s="1"/>
  <c r="D306" i="1"/>
  <c r="AE306" i="1" s="1"/>
  <c r="D265" i="1"/>
  <c r="AE265" i="1" s="1"/>
  <c r="D269" i="1"/>
  <c r="AE269" i="1" s="1"/>
  <c r="G439" i="1" l="1"/>
  <c r="C438" i="1"/>
  <c r="C437" i="1"/>
  <c r="C436" i="1"/>
  <c r="C435" i="1"/>
  <c r="C430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A153" i="3" s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67" i="1"/>
  <c r="C166" i="1"/>
  <c r="C165" i="1"/>
  <c r="A129" i="3" s="1"/>
  <c r="C164" i="1"/>
  <c r="C163" i="1"/>
  <c r="C162" i="1"/>
  <c r="C161" i="1"/>
  <c r="C160" i="1"/>
  <c r="C159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2" i="1"/>
  <c r="C91" i="1"/>
  <c r="C90" i="1"/>
  <c r="C89" i="1"/>
  <c r="C88" i="1"/>
  <c r="A52" i="3" s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F437" i="1"/>
  <c r="F436" i="1"/>
  <c r="F435" i="1"/>
  <c r="H437" i="1"/>
  <c r="H436" i="1"/>
  <c r="H435" i="1"/>
  <c r="P437" i="1"/>
  <c r="P436" i="1"/>
  <c r="P435" i="1"/>
  <c r="P438" i="1"/>
  <c r="V438" i="1"/>
  <c r="G438" i="1" s="1"/>
  <c r="V437" i="1"/>
  <c r="G437" i="1" s="1"/>
  <c r="V436" i="1"/>
  <c r="G436" i="1" s="1"/>
  <c r="V435" i="1"/>
  <c r="G435" i="1" s="1"/>
  <c r="V430" i="1"/>
  <c r="G430" i="1" s="1"/>
  <c r="N436" i="1"/>
  <c r="N437" i="1" s="1"/>
  <c r="N438" i="1" s="1"/>
  <c r="L437" i="1"/>
  <c r="L436" i="1"/>
  <c r="L435" i="1"/>
  <c r="H430" i="1"/>
  <c r="F430" i="1"/>
  <c r="L430" i="1"/>
  <c r="P430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67" i="1"/>
  <c r="P166" i="1"/>
  <c r="P165" i="1"/>
  <c r="P164" i="1"/>
  <c r="P163" i="1"/>
  <c r="P162" i="1"/>
  <c r="P161" i="1"/>
  <c r="P160" i="1"/>
  <c r="P159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2" i="1"/>
  <c r="P91" i="1"/>
  <c r="P90" i="1"/>
  <c r="P89" i="1"/>
  <c r="P88" i="1"/>
  <c r="P87" i="1"/>
  <c r="P86" i="1"/>
  <c r="P85" i="1"/>
  <c r="P84" i="1"/>
  <c r="P83" i="1"/>
  <c r="P82" i="1"/>
  <c r="P81" i="1"/>
  <c r="P79" i="1"/>
  <c r="P78" i="1"/>
  <c r="P77" i="1"/>
  <c r="P76" i="1"/>
  <c r="P75" i="1"/>
  <c r="P74" i="1"/>
  <c r="P80" i="1"/>
  <c r="AB142" i="1"/>
  <c r="AB151" i="1"/>
  <c r="AB159" i="1"/>
  <c r="AB165" i="1"/>
  <c r="AB183" i="1"/>
  <c r="AB308" i="1"/>
  <c r="AB329" i="1"/>
  <c r="AB375" i="1"/>
  <c r="AB390" i="1"/>
  <c r="AB416" i="1"/>
  <c r="AB120" i="1"/>
  <c r="AB121" i="1" s="1"/>
  <c r="AB122" i="1" s="1"/>
  <c r="AB123" i="1" s="1"/>
  <c r="AB124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97" i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3" i="1" s="1"/>
  <c r="AB114" i="1" s="1"/>
  <c r="AB115" i="1" s="1"/>
  <c r="AB75" i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83" i="3" l="1"/>
  <c r="A130" i="3"/>
  <c r="A99" i="3"/>
  <c r="Q383" i="1"/>
  <c r="Q381" i="1"/>
  <c r="Q382" i="1"/>
  <c r="A42" i="3"/>
  <c r="A169" i="3"/>
  <c r="A148" i="3"/>
  <c r="A149" i="3"/>
  <c r="A137" i="3"/>
  <c r="A60" i="3"/>
  <c r="A115" i="3"/>
  <c r="A94" i="3"/>
  <c r="A111" i="3"/>
  <c r="A95" i="3"/>
  <c r="A53" i="3"/>
  <c r="A71" i="3"/>
  <c r="A110" i="3"/>
  <c r="A72" i="3"/>
  <c r="A48" i="3"/>
  <c r="A50" i="3"/>
  <c r="A69" i="3"/>
  <c r="A92" i="3"/>
  <c r="A108" i="3"/>
  <c r="A127" i="3"/>
  <c r="A146" i="3"/>
  <c r="A162" i="3"/>
  <c r="A51" i="3"/>
  <c r="A70" i="3"/>
  <c r="A93" i="3"/>
  <c r="A109" i="3"/>
  <c r="A128" i="3"/>
  <c r="A164" i="3"/>
  <c r="A165" i="3"/>
  <c r="A40" i="3"/>
  <c r="A56" i="3"/>
  <c r="A75" i="3"/>
  <c r="A98" i="3"/>
  <c r="A185" i="3"/>
  <c r="A201" i="3"/>
  <c r="A41" i="3"/>
  <c r="A84" i="3"/>
  <c r="Q434" i="1"/>
  <c r="Q432" i="1"/>
  <c r="Q431" i="1"/>
  <c r="Q433" i="1"/>
  <c r="A178" i="3"/>
  <c r="A194" i="3"/>
  <c r="A210" i="3"/>
  <c r="A246" i="3"/>
  <c r="A272" i="3"/>
  <c r="A288" i="3"/>
  <c r="A304" i="3"/>
  <c r="A330" i="3"/>
  <c r="A349" i="3"/>
  <c r="A365" i="3"/>
  <c r="A381" i="3"/>
  <c r="A147" i="3"/>
  <c r="A163" i="3"/>
  <c r="A179" i="3"/>
  <c r="A195" i="3"/>
  <c r="A180" i="3"/>
  <c r="A196" i="3"/>
  <c r="A212" i="3"/>
  <c r="A248" i="3"/>
  <c r="A274" i="3"/>
  <c r="A181" i="3"/>
  <c r="A197" i="3"/>
  <c r="A114" i="3"/>
  <c r="A136" i="3"/>
  <c r="A152" i="3"/>
  <c r="A168" i="3"/>
  <c r="A184" i="3"/>
  <c r="A200" i="3"/>
  <c r="A236" i="3"/>
  <c r="A252" i="3"/>
  <c r="A278" i="3"/>
  <c r="A294" i="3"/>
  <c r="A237" i="3"/>
  <c r="A253" i="3"/>
  <c r="A279" i="3"/>
  <c r="A100" i="3"/>
  <c r="A116" i="3"/>
  <c r="A138" i="3"/>
  <c r="A154" i="3"/>
  <c r="A186" i="3"/>
  <c r="A312" i="3"/>
  <c r="A61" i="3"/>
  <c r="Q429" i="1"/>
  <c r="A64" i="3"/>
  <c r="A119" i="3"/>
  <c r="A157" i="3"/>
  <c r="A241" i="3"/>
  <c r="A257" i="3"/>
  <c r="A283" i="3"/>
  <c r="A299" i="3"/>
  <c r="A46" i="3"/>
  <c r="A65" i="3"/>
  <c r="A88" i="3"/>
  <c r="A104" i="3"/>
  <c r="A123" i="3"/>
  <c r="A142" i="3"/>
  <c r="A158" i="3"/>
  <c r="A174" i="3"/>
  <c r="A190" i="3"/>
  <c r="A206" i="3"/>
  <c r="A242" i="3"/>
  <c r="A258" i="3"/>
  <c r="A284" i="3"/>
  <c r="A300" i="3"/>
  <c r="A316" i="3"/>
  <c r="A342" i="3"/>
  <c r="A361" i="3"/>
  <c r="A377" i="3"/>
  <c r="A103" i="3"/>
  <c r="A141" i="3"/>
  <c r="A47" i="3"/>
  <c r="A66" i="3"/>
  <c r="A89" i="3"/>
  <c r="A105" i="3"/>
  <c r="A124" i="3"/>
  <c r="A143" i="3"/>
  <c r="A159" i="3"/>
  <c r="A175" i="3"/>
  <c r="A191" i="3"/>
  <c r="A207" i="3"/>
  <c r="A243" i="3"/>
  <c r="A259" i="3"/>
  <c r="A285" i="3"/>
  <c r="A301" i="3"/>
  <c r="A327" i="3"/>
  <c r="A343" i="3"/>
  <c r="A362" i="3"/>
  <c r="A378" i="3"/>
  <c r="A67" i="3"/>
  <c r="A106" i="3"/>
  <c r="A125" i="3"/>
  <c r="A144" i="3"/>
  <c r="A160" i="3"/>
  <c r="A176" i="3"/>
  <c r="A192" i="3"/>
  <c r="A208" i="3"/>
  <c r="A244" i="3"/>
  <c r="A260" i="3"/>
  <c r="A286" i="3"/>
  <c r="A302" i="3"/>
  <c r="A328" i="3"/>
  <c r="A344" i="3"/>
  <c r="A363" i="3"/>
  <c r="A379" i="3"/>
  <c r="A90" i="3"/>
  <c r="A49" i="3"/>
  <c r="A68" i="3"/>
  <c r="A91" i="3"/>
  <c r="A107" i="3"/>
  <c r="A126" i="3"/>
  <c r="A145" i="3"/>
  <c r="A161" i="3"/>
  <c r="A177" i="3"/>
  <c r="A193" i="3"/>
  <c r="A209" i="3"/>
  <c r="A245" i="3"/>
  <c r="A261" i="3"/>
  <c r="A287" i="3"/>
  <c r="A303" i="3"/>
  <c r="A329" i="3"/>
  <c r="A348" i="3"/>
  <c r="A364" i="3"/>
  <c r="A380" i="3"/>
  <c r="A211" i="3"/>
  <c r="A247" i="3"/>
  <c r="A273" i="3"/>
  <c r="A289" i="3"/>
  <c r="A305" i="3"/>
  <c r="A331" i="3"/>
  <c r="A350" i="3"/>
  <c r="A366" i="3"/>
  <c r="A382" i="3"/>
  <c r="A290" i="3"/>
  <c r="A306" i="3"/>
  <c r="A332" i="3"/>
  <c r="A351" i="3"/>
  <c r="A367" i="3"/>
  <c r="A383" i="3"/>
  <c r="A213" i="3"/>
  <c r="A249" i="3"/>
  <c r="A275" i="3"/>
  <c r="A291" i="3"/>
  <c r="A307" i="3"/>
  <c r="A333" i="3"/>
  <c r="A352" i="3"/>
  <c r="A368" i="3"/>
  <c r="A384" i="3"/>
  <c r="A38" i="3"/>
  <c r="A112" i="3"/>
  <c r="A131" i="3"/>
  <c r="A150" i="3"/>
  <c r="A166" i="3"/>
  <c r="A182" i="3"/>
  <c r="A198" i="3"/>
  <c r="A234" i="3"/>
  <c r="A250" i="3"/>
  <c r="A276" i="3"/>
  <c r="A292" i="3"/>
  <c r="A308" i="3"/>
  <c r="A334" i="3"/>
  <c r="A353" i="3"/>
  <c r="A369" i="3"/>
  <c r="A385" i="3"/>
  <c r="A54" i="3"/>
  <c r="A73" i="3"/>
  <c r="A96" i="3"/>
  <c r="A39" i="3"/>
  <c r="A55" i="3"/>
  <c r="A74" i="3"/>
  <c r="A97" i="3"/>
  <c r="A113" i="3"/>
  <c r="A135" i="3"/>
  <c r="A151" i="3"/>
  <c r="A167" i="3"/>
  <c r="A183" i="3"/>
  <c r="A199" i="3"/>
  <c r="A235" i="3"/>
  <c r="A251" i="3"/>
  <c r="A277" i="3"/>
  <c r="A293" i="3"/>
  <c r="A309" i="3"/>
  <c r="A335" i="3"/>
  <c r="A354" i="3"/>
  <c r="A370" i="3"/>
  <c r="A386" i="3"/>
  <c r="A310" i="3"/>
  <c r="A336" i="3"/>
  <c r="A355" i="3"/>
  <c r="A371" i="3"/>
  <c r="A387" i="3"/>
  <c r="A295" i="3"/>
  <c r="A311" i="3"/>
  <c r="A337" i="3"/>
  <c r="A356" i="3"/>
  <c r="A372" i="3"/>
  <c r="A388" i="3"/>
  <c r="A338" i="3"/>
  <c r="A357" i="3"/>
  <c r="A373" i="3"/>
  <c r="A389" i="3"/>
  <c r="A238" i="3"/>
  <c r="A254" i="3"/>
  <c r="A280" i="3"/>
  <c r="A296" i="3"/>
  <c r="A43" i="3"/>
  <c r="A62" i="3"/>
  <c r="A85" i="3"/>
  <c r="A101" i="3"/>
  <c r="A117" i="3"/>
  <c r="A139" i="3"/>
  <c r="A155" i="3"/>
  <c r="A171" i="3"/>
  <c r="A187" i="3"/>
  <c r="A203" i="3"/>
  <c r="A239" i="3"/>
  <c r="A255" i="3"/>
  <c r="A281" i="3"/>
  <c r="A297" i="3"/>
  <c r="A313" i="3"/>
  <c r="A339" i="3"/>
  <c r="A358" i="3"/>
  <c r="A374" i="3"/>
  <c r="A390" i="3"/>
  <c r="A170" i="3"/>
  <c r="A202" i="3"/>
  <c r="A44" i="3"/>
  <c r="A63" i="3"/>
  <c r="A86" i="3"/>
  <c r="A102" i="3"/>
  <c r="A118" i="3"/>
  <c r="A140" i="3"/>
  <c r="A156" i="3"/>
  <c r="A172" i="3"/>
  <c r="A188" i="3"/>
  <c r="A204" i="3"/>
  <c r="A240" i="3"/>
  <c r="A256" i="3"/>
  <c r="A282" i="3"/>
  <c r="A298" i="3"/>
  <c r="A314" i="3"/>
  <c r="A340" i="3"/>
  <c r="A359" i="3"/>
  <c r="A375" i="3"/>
  <c r="A391" i="3"/>
  <c r="A45" i="3"/>
  <c r="A87" i="3"/>
  <c r="A173" i="3"/>
  <c r="A189" i="3"/>
  <c r="A205" i="3"/>
  <c r="A315" i="3"/>
  <c r="A341" i="3"/>
  <c r="A360" i="3"/>
  <c r="A376" i="3"/>
  <c r="Q113" i="1"/>
  <c r="Q114" i="1"/>
  <c r="Q112" i="1"/>
  <c r="Q115" i="1"/>
  <c r="Q118" i="1"/>
  <c r="Q116" i="1"/>
  <c r="Q117" i="1"/>
  <c r="Q388" i="1"/>
  <c r="Q389" i="1"/>
  <c r="Q387" i="1"/>
  <c r="Q169" i="1"/>
  <c r="Q170" i="1"/>
  <c r="Q168" i="1"/>
  <c r="D81" i="1"/>
  <c r="AE81" i="1" s="1"/>
  <c r="Q81" i="1"/>
  <c r="D100" i="1"/>
  <c r="AE100" i="1" s="1"/>
  <c r="Q100" i="1"/>
  <c r="D123" i="1"/>
  <c r="AE123" i="1" s="1"/>
  <c r="Q123" i="1"/>
  <c r="D139" i="1"/>
  <c r="AE139" i="1" s="1"/>
  <c r="Q139" i="1"/>
  <c r="D155" i="1"/>
  <c r="AE155" i="1" s="1"/>
  <c r="Q155" i="1"/>
  <c r="D177" i="1"/>
  <c r="AE177" i="1" s="1"/>
  <c r="Q177" i="1"/>
  <c r="D193" i="1"/>
  <c r="AE193" i="1" s="1"/>
  <c r="Q193" i="1"/>
  <c r="D209" i="1"/>
  <c r="AE209" i="1" s="1"/>
  <c r="Q209" i="1"/>
  <c r="D225" i="1"/>
  <c r="AE225" i="1" s="1"/>
  <c r="Q225" i="1"/>
  <c r="D241" i="1"/>
  <c r="AE241" i="1" s="1"/>
  <c r="Q241" i="1"/>
  <c r="D277" i="1"/>
  <c r="AE277" i="1" s="1"/>
  <c r="Q277" i="1"/>
  <c r="D293" i="1"/>
  <c r="AE293" i="1" s="1"/>
  <c r="Q293" i="1"/>
  <c r="D319" i="1"/>
  <c r="AE319" i="1" s="1"/>
  <c r="Q319" i="1"/>
  <c r="D335" i="1"/>
  <c r="AE335" i="1" s="1"/>
  <c r="Q335" i="1"/>
  <c r="D351" i="1"/>
  <c r="AE351" i="1" s="1"/>
  <c r="Q351" i="1"/>
  <c r="D377" i="1"/>
  <c r="AE377" i="1" s="1"/>
  <c r="Q377" i="1"/>
  <c r="D402" i="1"/>
  <c r="AE402" i="1" s="1"/>
  <c r="Q402" i="1"/>
  <c r="D418" i="1"/>
  <c r="AE418" i="1" s="1"/>
  <c r="Q418" i="1"/>
  <c r="D174" i="1"/>
  <c r="AE174" i="1" s="1"/>
  <c r="Q174" i="1"/>
  <c r="D99" i="1"/>
  <c r="AE99" i="1" s="1"/>
  <c r="Q99" i="1"/>
  <c r="D350" i="1"/>
  <c r="AE350" i="1" s="1"/>
  <c r="Q350" i="1"/>
  <c r="D194" i="1"/>
  <c r="AE194" i="1" s="1"/>
  <c r="Q194" i="1"/>
  <c r="D352" i="1"/>
  <c r="AE352" i="1" s="1"/>
  <c r="Q352" i="1"/>
  <c r="D179" i="1"/>
  <c r="AE179" i="1" s="1"/>
  <c r="Q179" i="1"/>
  <c r="D195" i="1"/>
  <c r="AE195" i="1" s="1"/>
  <c r="Q195" i="1"/>
  <c r="D211" i="1"/>
  <c r="AE211" i="1" s="1"/>
  <c r="Q211" i="1"/>
  <c r="D227" i="1"/>
  <c r="AE227" i="1" s="1"/>
  <c r="Q227" i="1"/>
  <c r="D243" i="1"/>
  <c r="AE243" i="1" s="1"/>
  <c r="Q243" i="1"/>
  <c r="D279" i="1"/>
  <c r="AE279" i="1" s="1"/>
  <c r="Q279" i="1"/>
  <c r="D295" i="1"/>
  <c r="AE295" i="1" s="1"/>
  <c r="Q295" i="1"/>
  <c r="D321" i="1"/>
  <c r="AE321" i="1" s="1"/>
  <c r="Q321" i="1"/>
  <c r="D337" i="1"/>
  <c r="AE337" i="1" s="1"/>
  <c r="Q337" i="1"/>
  <c r="D363" i="1"/>
  <c r="AE363" i="1" s="1"/>
  <c r="Q363" i="1"/>
  <c r="D379" i="1"/>
  <c r="AE379" i="1" s="1"/>
  <c r="Q379" i="1"/>
  <c r="D404" i="1"/>
  <c r="AE404" i="1" s="1"/>
  <c r="Q404" i="1"/>
  <c r="D420" i="1"/>
  <c r="AE420" i="1" s="1"/>
  <c r="Q420" i="1"/>
  <c r="D152" i="1"/>
  <c r="AE152" i="1" s="1"/>
  <c r="Q152" i="1"/>
  <c r="D154" i="1"/>
  <c r="AE154" i="1" s="1"/>
  <c r="Q154" i="1"/>
  <c r="D401" i="1"/>
  <c r="AE401" i="1" s="1"/>
  <c r="Q401" i="1"/>
  <c r="D210" i="1"/>
  <c r="AE210" i="1" s="1"/>
  <c r="Q210" i="1"/>
  <c r="D403" i="1"/>
  <c r="AE403" i="1" s="1"/>
  <c r="Q403" i="1"/>
  <c r="D160" i="1"/>
  <c r="AE160" i="1" s="1"/>
  <c r="Q160" i="1"/>
  <c r="D84" i="1"/>
  <c r="AE84" i="1" s="1"/>
  <c r="Q84" i="1"/>
  <c r="D126" i="1"/>
  <c r="AE126" i="1" s="1"/>
  <c r="Q126" i="1"/>
  <c r="D161" i="1"/>
  <c r="AE161" i="1" s="1"/>
  <c r="Q161" i="1"/>
  <c r="D196" i="1"/>
  <c r="AE196" i="1" s="1"/>
  <c r="Q196" i="1"/>
  <c r="D212" i="1"/>
  <c r="AE212" i="1" s="1"/>
  <c r="Q212" i="1"/>
  <c r="D228" i="1"/>
  <c r="AE228" i="1" s="1"/>
  <c r="Q228" i="1"/>
  <c r="D244" i="1"/>
  <c r="AE244" i="1" s="1"/>
  <c r="Q244" i="1"/>
  <c r="D280" i="1"/>
  <c r="AE280" i="1" s="1"/>
  <c r="Q280" i="1"/>
  <c r="D296" i="1"/>
  <c r="AE296" i="1" s="1"/>
  <c r="Q296" i="1"/>
  <c r="D322" i="1"/>
  <c r="AE322" i="1" s="1"/>
  <c r="Q322" i="1"/>
  <c r="D338" i="1"/>
  <c r="AE338" i="1" s="1"/>
  <c r="Q338" i="1"/>
  <c r="D364" i="1"/>
  <c r="AE364" i="1" s="1"/>
  <c r="Q364" i="1"/>
  <c r="D380" i="1"/>
  <c r="AE380" i="1" s="1"/>
  <c r="Q380" i="1"/>
  <c r="D405" i="1"/>
  <c r="AE405" i="1" s="1"/>
  <c r="Q405" i="1"/>
  <c r="D421" i="1"/>
  <c r="AE421" i="1" s="1"/>
  <c r="Q421" i="1"/>
  <c r="D190" i="1"/>
  <c r="AE190" i="1" s="1"/>
  <c r="Q190" i="1"/>
  <c r="D122" i="1"/>
  <c r="AE122" i="1" s="1"/>
  <c r="Q122" i="1"/>
  <c r="D376" i="1"/>
  <c r="AE376" i="1" s="1"/>
  <c r="Q376" i="1"/>
  <c r="D178" i="1"/>
  <c r="AE178" i="1" s="1"/>
  <c r="Q178" i="1"/>
  <c r="D378" i="1"/>
  <c r="AE378" i="1" s="1"/>
  <c r="Q378" i="1"/>
  <c r="D83" i="1"/>
  <c r="AE83" i="1" s="1"/>
  <c r="Q83" i="1"/>
  <c r="D103" i="1"/>
  <c r="AE103" i="1" s="1"/>
  <c r="Q103" i="1"/>
  <c r="D142" i="1"/>
  <c r="AE142" i="1" s="1"/>
  <c r="Q142" i="1"/>
  <c r="D180" i="1"/>
  <c r="AE180" i="1" s="1"/>
  <c r="Q180" i="1"/>
  <c r="D85" i="1"/>
  <c r="AE85" i="1" s="1"/>
  <c r="Q85" i="1"/>
  <c r="D104" i="1"/>
  <c r="AE104" i="1" s="1"/>
  <c r="Q104" i="1"/>
  <c r="D127" i="1"/>
  <c r="AE127" i="1" s="1"/>
  <c r="Q127" i="1"/>
  <c r="D143" i="1"/>
  <c r="AE143" i="1" s="1"/>
  <c r="Q143" i="1"/>
  <c r="D162" i="1"/>
  <c r="AE162" i="1" s="1"/>
  <c r="Q162" i="1"/>
  <c r="D181" i="1"/>
  <c r="AE181" i="1" s="1"/>
  <c r="Q181" i="1"/>
  <c r="D197" i="1"/>
  <c r="AE197" i="1" s="1"/>
  <c r="Q197" i="1"/>
  <c r="D213" i="1"/>
  <c r="AE213" i="1" s="1"/>
  <c r="Q213" i="1"/>
  <c r="D229" i="1"/>
  <c r="AE229" i="1" s="1"/>
  <c r="Q229" i="1"/>
  <c r="D245" i="1"/>
  <c r="AE245" i="1" s="1"/>
  <c r="Q245" i="1"/>
  <c r="D281" i="1"/>
  <c r="AE281" i="1" s="1"/>
  <c r="Q281" i="1"/>
  <c r="D297" i="1"/>
  <c r="AE297" i="1" s="1"/>
  <c r="Q297" i="1"/>
  <c r="D323" i="1"/>
  <c r="AE323" i="1" s="1"/>
  <c r="Q323" i="1"/>
  <c r="D339" i="1"/>
  <c r="AE339" i="1" s="1"/>
  <c r="Q339" i="1"/>
  <c r="D365" i="1"/>
  <c r="AE365" i="1" s="1"/>
  <c r="Q365" i="1"/>
  <c r="D390" i="1"/>
  <c r="AE390" i="1" s="1"/>
  <c r="Q390" i="1"/>
  <c r="D406" i="1"/>
  <c r="AE406" i="1" s="1"/>
  <c r="Q406" i="1"/>
  <c r="D422" i="1"/>
  <c r="AE422" i="1" s="1"/>
  <c r="Q422" i="1"/>
  <c r="D222" i="1"/>
  <c r="AE222" i="1" s="1"/>
  <c r="Q222" i="1"/>
  <c r="D79" i="1"/>
  <c r="AE79" i="1" s="1"/>
  <c r="Q79" i="1"/>
  <c r="D292" i="1"/>
  <c r="AE292" i="1" s="1"/>
  <c r="Q292" i="1"/>
  <c r="D101" i="1"/>
  <c r="AE101" i="1" s="1"/>
  <c r="Q101" i="1"/>
  <c r="D294" i="1"/>
  <c r="AE294" i="1" s="1"/>
  <c r="Q294" i="1"/>
  <c r="D144" i="1"/>
  <c r="AE144" i="1" s="1"/>
  <c r="Q144" i="1"/>
  <c r="D163" i="1"/>
  <c r="AE163" i="1" s="1"/>
  <c r="Q163" i="1"/>
  <c r="D182" i="1"/>
  <c r="AE182" i="1" s="1"/>
  <c r="Q182" i="1"/>
  <c r="D198" i="1"/>
  <c r="AE198" i="1" s="1"/>
  <c r="Q198" i="1"/>
  <c r="D214" i="1"/>
  <c r="AE214" i="1" s="1"/>
  <c r="Q214" i="1"/>
  <c r="D230" i="1"/>
  <c r="AE230" i="1" s="1"/>
  <c r="Q230" i="1"/>
  <c r="D246" i="1"/>
  <c r="AE246" i="1" s="1"/>
  <c r="Q246" i="1"/>
  <c r="D282" i="1"/>
  <c r="AE282" i="1" s="1"/>
  <c r="Q282" i="1"/>
  <c r="D308" i="1"/>
  <c r="AE308" i="1" s="1"/>
  <c r="Q308" i="1"/>
  <c r="D324" i="1"/>
  <c r="AE324" i="1" s="1"/>
  <c r="Q324" i="1"/>
  <c r="D340" i="1"/>
  <c r="AE340" i="1" s="1"/>
  <c r="Q340" i="1"/>
  <c r="D366" i="1"/>
  <c r="AE366" i="1" s="1"/>
  <c r="Q366" i="1"/>
  <c r="D391" i="1"/>
  <c r="AE391" i="1" s="1"/>
  <c r="Q391" i="1"/>
  <c r="D407" i="1"/>
  <c r="AE407" i="1" s="1"/>
  <c r="Q407" i="1"/>
  <c r="D423" i="1"/>
  <c r="AE423" i="1" s="1"/>
  <c r="Q423" i="1"/>
  <c r="D97" i="1"/>
  <c r="AE97" i="1" s="1"/>
  <c r="Q97" i="1"/>
  <c r="D332" i="1"/>
  <c r="AE332" i="1" s="1"/>
  <c r="Q332" i="1"/>
  <c r="D176" i="1"/>
  <c r="AE176" i="1" s="1"/>
  <c r="Q176" i="1"/>
  <c r="D318" i="1"/>
  <c r="AE318" i="1" s="1"/>
  <c r="Q318" i="1"/>
  <c r="D129" i="1"/>
  <c r="AE129" i="1" s="1"/>
  <c r="Q129" i="1"/>
  <c r="D145" i="1"/>
  <c r="AE145" i="1" s="1"/>
  <c r="Q145" i="1"/>
  <c r="D164" i="1"/>
  <c r="AE164" i="1" s="1"/>
  <c r="Q164" i="1"/>
  <c r="D183" i="1"/>
  <c r="AE183" i="1" s="1"/>
  <c r="Q183" i="1"/>
  <c r="D199" i="1"/>
  <c r="AE199" i="1" s="1"/>
  <c r="Q199" i="1"/>
  <c r="D215" i="1"/>
  <c r="AE215" i="1" s="1"/>
  <c r="Q215" i="1"/>
  <c r="D231" i="1"/>
  <c r="AE231" i="1" s="1"/>
  <c r="Q231" i="1"/>
  <c r="D247" i="1"/>
  <c r="AE247" i="1" s="1"/>
  <c r="Q247" i="1"/>
  <c r="D283" i="1"/>
  <c r="AE283" i="1" s="1"/>
  <c r="Q283" i="1"/>
  <c r="D309" i="1"/>
  <c r="AE309" i="1" s="1"/>
  <c r="Q309" i="1"/>
  <c r="D325" i="1"/>
  <c r="AE325" i="1" s="1"/>
  <c r="Q325" i="1"/>
  <c r="D341" i="1"/>
  <c r="AE341" i="1" s="1"/>
  <c r="Q341" i="1"/>
  <c r="D367" i="1"/>
  <c r="AE367" i="1" s="1"/>
  <c r="Q367" i="1"/>
  <c r="D392" i="1"/>
  <c r="AE392" i="1" s="1"/>
  <c r="Q392" i="1"/>
  <c r="D408" i="1"/>
  <c r="AE408" i="1" s="1"/>
  <c r="Q408" i="1"/>
  <c r="D424" i="1"/>
  <c r="AE424" i="1" s="1"/>
  <c r="Q424" i="1"/>
  <c r="D374" i="1"/>
  <c r="AE374" i="1" s="1"/>
  <c r="Q374" i="1"/>
  <c r="D276" i="1"/>
  <c r="AE276" i="1" s="1"/>
  <c r="Q276" i="1"/>
  <c r="D159" i="1"/>
  <c r="AE159" i="1" s="1"/>
  <c r="Q159" i="1"/>
  <c r="D419" i="1"/>
  <c r="AE419" i="1" s="1"/>
  <c r="Q419" i="1"/>
  <c r="D105" i="1"/>
  <c r="AE105" i="1" s="1"/>
  <c r="Q105" i="1"/>
  <c r="D130" i="1"/>
  <c r="AE130" i="1" s="1"/>
  <c r="Q130" i="1"/>
  <c r="D146" i="1"/>
  <c r="AE146" i="1" s="1"/>
  <c r="Q146" i="1"/>
  <c r="D165" i="1"/>
  <c r="AE165" i="1" s="1"/>
  <c r="Q165" i="1"/>
  <c r="D184" i="1"/>
  <c r="AE184" i="1" s="1"/>
  <c r="Q184" i="1"/>
  <c r="D200" i="1"/>
  <c r="AE200" i="1" s="1"/>
  <c r="Q200" i="1"/>
  <c r="D216" i="1"/>
  <c r="AE216" i="1" s="1"/>
  <c r="Q216" i="1"/>
  <c r="D232" i="1"/>
  <c r="AE232" i="1" s="1"/>
  <c r="Q232" i="1"/>
  <c r="D248" i="1"/>
  <c r="AE248" i="1" s="1"/>
  <c r="Q248" i="1"/>
  <c r="D284" i="1"/>
  <c r="AE284" i="1" s="1"/>
  <c r="Q284" i="1"/>
  <c r="D310" i="1"/>
  <c r="AE310" i="1" s="1"/>
  <c r="Q310" i="1"/>
  <c r="D326" i="1"/>
  <c r="AE326" i="1" s="1"/>
  <c r="Q326" i="1"/>
  <c r="D342" i="1"/>
  <c r="AE342" i="1" s="1"/>
  <c r="Q342" i="1"/>
  <c r="D368" i="1"/>
  <c r="AE368" i="1" s="1"/>
  <c r="Q368" i="1"/>
  <c r="D393" i="1"/>
  <c r="AE393" i="1" s="1"/>
  <c r="Q393" i="1"/>
  <c r="D409" i="1"/>
  <c r="AE409" i="1" s="1"/>
  <c r="Q409" i="1"/>
  <c r="D425" i="1"/>
  <c r="AE425" i="1" s="1"/>
  <c r="Q425" i="1"/>
  <c r="D274" i="1"/>
  <c r="AE274" i="1" s="1"/>
  <c r="Q274" i="1"/>
  <c r="D138" i="1"/>
  <c r="AE138" i="1" s="1"/>
  <c r="Q138" i="1"/>
  <c r="D334" i="1"/>
  <c r="AE334" i="1" s="1"/>
  <c r="Q334" i="1"/>
  <c r="D140" i="1"/>
  <c r="AE140" i="1" s="1"/>
  <c r="Q140" i="1"/>
  <c r="D336" i="1"/>
  <c r="AE336" i="1" s="1"/>
  <c r="Q336" i="1"/>
  <c r="D125" i="1"/>
  <c r="AE125" i="1" s="1"/>
  <c r="Q125" i="1"/>
  <c r="D131" i="1"/>
  <c r="AE131" i="1" s="1"/>
  <c r="Q131" i="1"/>
  <c r="D185" i="1"/>
  <c r="AE185" i="1" s="1"/>
  <c r="Q185" i="1"/>
  <c r="D217" i="1"/>
  <c r="AE217" i="1" s="1"/>
  <c r="Q217" i="1"/>
  <c r="D233" i="1"/>
  <c r="AE233" i="1" s="1"/>
  <c r="Q233" i="1"/>
  <c r="D249" i="1"/>
  <c r="AE249" i="1" s="1"/>
  <c r="Q249" i="1"/>
  <c r="D285" i="1"/>
  <c r="AE285" i="1" s="1"/>
  <c r="Q285" i="1"/>
  <c r="D311" i="1"/>
  <c r="AE311" i="1" s="1"/>
  <c r="Q311" i="1"/>
  <c r="D327" i="1"/>
  <c r="AE327" i="1" s="1"/>
  <c r="Q327" i="1"/>
  <c r="D343" i="1"/>
  <c r="AE343" i="1" s="1"/>
  <c r="Q343" i="1"/>
  <c r="D369" i="1"/>
  <c r="AE369" i="1" s="1"/>
  <c r="Q369" i="1"/>
  <c r="D394" i="1"/>
  <c r="AE394" i="1" s="1"/>
  <c r="Q394" i="1"/>
  <c r="D410" i="1"/>
  <c r="AE410" i="1" s="1"/>
  <c r="Q410" i="1"/>
  <c r="D426" i="1"/>
  <c r="AE426" i="1" s="1"/>
  <c r="Q426" i="1"/>
  <c r="D348" i="1"/>
  <c r="AE348" i="1" s="1"/>
  <c r="Q348" i="1"/>
  <c r="D208" i="1"/>
  <c r="AE208" i="1" s="1"/>
  <c r="Q208" i="1"/>
  <c r="D124" i="1"/>
  <c r="AE124" i="1" s="1"/>
  <c r="Q124" i="1"/>
  <c r="D320" i="1"/>
  <c r="AE320" i="1" s="1"/>
  <c r="Q320" i="1"/>
  <c r="D128" i="1"/>
  <c r="AE128" i="1" s="1"/>
  <c r="Q128" i="1"/>
  <c r="D88" i="1"/>
  <c r="AE88" i="1" s="1"/>
  <c r="Q88" i="1"/>
  <c r="D147" i="1"/>
  <c r="AE147" i="1" s="1"/>
  <c r="Q147" i="1"/>
  <c r="D166" i="1"/>
  <c r="AE166" i="1" s="1"/>
  <c r="Q166" i="1"/>
  <c r="D201" i="1"/>
  <c r="AE201" i="1" s="1"/>
  <c r="Q201" i="1"/>
  <c r="D80" i="1"/>
  <c r="AE80" i="1" s="1"/>
  <c r="Q80" i="1"/>
  <c r="D90" i="1"/>
  <c r="AE90" i="1" s="1"/>
  <c r="Q90" i="1"/>
  <c r="D109" i="1"/>
  <c r="AE109" i="1" s="1"/>
  <c r="Q109" i="1"/>
  <c r="D132" i="1"/>
  <c r="AE132" i="1" s="1"/>
  <c r="Q132" i="1"/>
  <c r="D148" i="1"/>
  <c r="AE148" i="1" s="1"/>
  <c r="Q148" i="1"/>
  <c r="D167" i="1"/>
  <c r="AE167" i="1" s="1"/>
  <c r="Q167" i="1"/>
  <c r="D186" i="1"/>
  <c r="AE186" i="1" s="1"/>
  <c r="Q186" i="1"/>
  <c r="D202" i="1"/>
  <c r="AE202" i="1" s="1"/>
  <c r="Q202" i="1"/>
  <c r="D218" i="1"/>
  <c r="AE218" i="1" s="1"/>
  <c r="Q218" i="1"/>
  <c r="D234" i="1"/>
  <c r="AE234" i="1" s="1"/>
  <c r="Q234" i="1"/>
  <c r="D270" i="1"/>
  <c r="AE270" i="1" s="1"/>
  <c r="Q270" i="1"/>
  <c r="D286" i="1"/>
  <c r="AE286" i="1" s="1"/>
  <c r="Q286" i="1"/>
  <c r="D312" i="1"/>
  <c r="AE312" i="1" s="1"/>
  <c r="Q312" i="1"/>
  <c r="D328" i="1"/>
  <c r="AE328" i="1" s="1"/>
  <c r="Q328" i="1"/>
  <c r="D344" i="1"/>
  <c r="AE344" i="1" s="1"/>
  <c r="Q344" i="1"/>
  <c r="D370" i="1"/>
  <c r="AE370" i="1" s="1"/>
  <c r="Q370" i="1"/>
  <c r="D395" i="1"/>
  <c r="AE395" i="1" s="1"/>
  <c r="Q395" i="1"/>
  <c r="D411" i="1"/>
  <c r="AE411" i="1" s="1"/>
  <c r="Q411" i="1"/>
  <c r="D427" i="1"/>
  <c r="AE427" i="1" s="1"/>
  <c r="Q427" i="1"/>
  <c r="D136" i="1"/>
  <c r="AE136" i="1" s="1"/>
  <c r="Q136" i="1"/>
  <c r="D399" i="1"/>
  <c r="AE399" i="1" s="1"/>
  <c r="Q399" i="1"/>
  <c r="D240" i="1"/>
  <c r="AE240" i="1" s="1"/>
  <c r="Q240" i="1"/>
  <c r="D82" i="1"/>
  <c r="AE82" i="1" s="1"/>
  <c r="Q82" i="1"/>
  <c r="D278" i="1"/>
  <c r="AE278" i="1" s="1"/>
  <c r="Q278" i="1"/>
  <c r="D141" i="1"/>
  <c r="AE141" i="1" s="1"/>
  <c r="Q141" i="1"/>
  <c r="D107" i="1"/>
  <c r="AE107" i="1" s="1"/>
  <c r="Q107" i="1"/>
  <c r="D89" i="1"/>
  <c r="AE89" i="1" s="1"/>
  <c r="Q89" i="1"/>
  <c r="D74" i="1"/>
  <c r="AE74" i="1" s="1"/>
  <c r="Q74" i="1"/>
  <c r="Q158" i="1"/>
  <c r="Q156" i="1"/>
  <c r="Q70" i="1"/>
  <c r="Q68" i="1"/>
  <c r="Q157" i="1"/>
  <c r="Q72" i="1"/>
  <c r="Q94" i="1"/>
  <c r="Q69" i="1"/>
  <c r="Q93" i="1"/>
  <c r="Q73" i="1"/>
  <c r="Q95" i="1"/>
  <c r="Q71" i="1"/>
  <c r="Q306" i="1"/>
  <c r="Q268" i="1"/>
  <c r="Q357" i="1"/>
  <c r="Q353" i="1"/>
  <c r="Q355" i="1"/>
  <c r="Q298" i="1"/>
  <c r="Q269" i="1"/>
  <c r="Q360" i="1"/>
  <c r="Q356" i="1"/>
  <c r="Q256" i="1"/>
  <c r="Q362" i="1"/>
  <c r="Q253" i="1"/>
  <c r="Q257" i="1"/>
  <c r="Q300" i="1"/>
  <c r="Q359" i="1"/>
  <c r="Q267" i="1"/>
  <c r="Q259" i="1"/>
  <c r="Q255" i="1"/>
  <c r="Q302" i="1"/>
  <c r="Q260" i="1"/>
  <c r="Q254" i="1"/>
  <c r="Q354" i="1"/>
  <c r="Q261" i="1"/>
  <c r="Q251" i="1"/>
  <c r="Q305" i="1"/>
  <c r="Q264" i="1"/>
  <c r="Q265" i="1"/>
  <c r="Q258" i="1"/>
  <c r="Q299" i="1"/>
  <c r="Q307" i="1"/>
  <c r="Q262" i="1"/>
  <c r="Q303" i="1"/>
  <c r="Q263" i="1"/>
  <c r="Q301" i="1"/>
  <c r="Q361" i="1"/>
  <c r="Q250" i="1"/>
  <c r="Q252" i="1"/>
  <c r="Q304" i="1"/>
  <c r="Q358" i="1"/>
  <c r="Q266" i="1"/>
  <c r="D91" i="1"/>
  <c r="AE91" i="1" s="1"/>
  <c r="Q91" i="1"/>
  <c r="D110" i="1"/>
  <c r="AE110" i="1" s="1"/>
  <c r="Q110" i="1"/>
  <c r="D133" i="1"/>
  <c r="AE133" i="1" s="1"/>
  <c r="Q133" i="1"/>
  <c r="D149" i="1"/>
  <c r="AE149" i="1" s="1"/>
  <c r="Q149" i="1"/>
  <c r="D171" i="1"/>
  <c r="AE171" i="1" s="1"/>
  <c r="Q171" i="1"/>
  <c r="D187" i="1"/>
  <c r="AE187" i="1" s="1"/>
  <c r="Q187" i="1"/>
  <c r="D203" i="1"/>
  <c r="AE203" i="1" s="1"/>
  <c r="Q203" i="1"/>
  <c r="D219" i="1"/>
  <c r="AE219" i="1" s="1"/>
  <c r="Q219" i="1"/>
  <c r="D235" i="1"/>
  <c r="AE235" i="1" s="1"/>
  <c r="Q235" i="1"/>
  <c r="D271" i="1"/>
  <c r="AE271" i="1" s="1"/>
  <c r="Q271" i="1"/>
  <c r="D287" i="1"/>
  <c r="AE287" i="1" s="1"/>
  <c r="Q287" i="1"/>
  <c r="D313" i="1"/>
  <c r="AE313" i="1" s="1"/>
  <c r="Q313" i="1"/>
  <c r="D329" i="1"/>
  <c r="AE329" i="1" s="1"/>
  <c r="Q329" i="1"/>
  <c r="D345" i="1"/>
  <c r="AE345" i="1" s="1"/>
  <c r="Q345" i="1"/>
  <c r="D371" i="1"/>
  <c r="AE371" i="1" s="1"/>
  <c r="Q371" i="1"/>
  <c r="D396" i="1"/>
  <c r="AE396" i="1" s="1"/>
  <c r="Q396" i="1"/>
  <c r="D412" i="1"/>
  <c r="AE412" i="1" s="1"/>
  <c r="Q412" i="1"/>
  <c r="D428" i="1"/>
  <c r="AE428" i="1" s="1"/>
  <c r="Q428" i="1"/>
  <c r="D438" i="1"/>
  <c r="AE438" i="1" s="1"/>
  <c r="Q438" i="1"/>
  <c r="D120" i="1"/>
  <c r="AE120" i="1" s="1"/>
  <c r="Q120" i="1"/>
  <c r="D316" i="1"/>
  <c r="AE316" i="1" s="1"/>
  <c r="Q316" i="1"/>
  <c r="D192" i="1"/>
  <c r="AE192" i="1" s="1"/>
  <c r="Q192" i="1"/>
  <c r="D417" i="1"/>
  <c r="AE417" i="1" s="1"/>
  <c r="Q417" i="1"/>
  <c r="D242" i="1"/>
  <c r="AE242" i="1" s="1"/>
  <c r="Q242" i="1"/>
  <c r="D102" i="1"/>
  <c r="AE102" i="1" s="1"/>
  <c r="Q102" i="1"/>
  <c r="D87" i="1"/>
  <c r="AE87" i="1" s="1"/>
  <c r="Q87" i="1"/>
  <c r="D108" i="1"/>
  <c r="AE108" i="1" s="1"/>
  <c r="Q108" i="1"/>
  <c r="D75" i="1"/>
  <c r="AE75" i="1" s="1"/>
  <c r="Q75" i="1"/>
  <c r="D92" i="1"/>
  <c r="AE92" i="1" s="1"/>
  <c r="Q92" i="1"/>
  <c r="D111" i="1"/>
  <c r="AE111" i="1" s="1"/>
  <c r="Q111" i="1"/>
  <c r="D134" i="1"/>
  <c r="AE134" i="1" s="1"/>
  <c r="Q134" i="1"/>
  <c r="D150" i="1"/>
  <c r="AE150" i="1" s="1"/>
  <c r="Q150" i="1"/>
  <c r="D172" i="1"/>
  <c r="AE172" i="1" s="1"/>
  <c r="Q172" i="1"/>
  <c r="D188" i="1"/>
  <c r="AE188" i="1" s="1"/>
  <c r="Q188" i="1"/>
  <c r="D204" i="1"/>
  <c r="AE204" i="1" s="1"/>
  <c r="Q204" i="1"/>
  <c r="D220" i="1"/>
  <c r="AE220" i="1" s="1"/>
  <c r="Q220" i="1"/>
  <c r="D236" i="1"/>
  <c r="AE236" i="1" s="1"/>
  <c r="Q236" i="1"/>
  <c r="D272" i="1"/>
  <c r="AE272" i="1" s="1"/>
  <c r="Q272" i="1"/>
  <c r="D288" i="1"/>
  <c r="AE288" i="1" s="1"/>
  <c r="Q288" i="1"/>
  <c r="D314" i="1"/>
  <c r="AE314" i="1" s="1"/>
  <c r="Q314" i="1"/>
  <c r="D330" i="1"/>
  <c r="AE330" i="1" s="1"/>
  <c r="Q330" i="1"/>
  <c r="D346" i="1"/>
  <c r="AE346" i="1" s="1"/>
  <c r="Q346" i="1"/>
  <c r="D372" i="1"/>
  <c r="AE372" i="1" s="1"/>
  <c r="Q372" i="1"/>
  <c r="D397" i="1"/>
  <c r="AE397" i="1" s="1"/>
  <c r="Q397" i="1"/>
  <c r="D413" i="1"/>
  <c r="AE413" i="1" s="1"/>
  <c r="Q413" i="1"/>
  <c r="D435" i="1"/>
  <c r="AE435" i="1" s="1"/>
  <c r="Q435" i="1"/>
  <c r="D77" i="1"/>
  <c r="AE77" i="1" s="1"/>
  <c r="Q77" i="1"/>
  <c r="D290" i="1"/>
  <c r="AE290" i="1" s="1"/>
  <c r="Q290" i="1"/>
  <c r="D224" i="1"/>
  <c r="AE224" i="1" s="1"/>
  <c r="Q224" i="1"/>
  <c r="D226" i="1"/>
  <c r="AE226" i="1" s="1"/>
  <c r="Q226" i="1"/>
  <c r="D86" i="1"/>
  <c r="AE86" i="1" s="1"/>
  <c r="Q86" i="1"/>
  <c r="D106" i="1"/>
  <c r="AE106" i="1" s="1"/>
  <c r="Q106" i="1"/>
  <c r="D76" i="1"/>
  <c r="AE76" i="1" s="1"/>
  <c r="Q76" i="1"/>
  <c r="D96" i="1"/>
  <c r="AE96" i="1" s="1"/>
  <c r="Q96" i="1"/>
  <c r="D119" i="1"/>
  <c r="AE119" i="1" s="1"/>
  <c r="Q119" i="1"/>
  <c r="D135" i="1"/>
  <c r="AE135" i="1" s="1"/>
  <c r="Q135" i="1"/>
  <c r="D151" i="1"/>
  <c r="AE151" i="1" s="1"/>
  <c r="Q151" i="1"/>
  <c r="D173" i="1"/>
  <c r="AE173" i="1" s="1"/>
  <c r="Q173" i="1"/>
  <c r="D189" i="1"/>
  <c r="AE189" i="1" s="1"/>
  <c r="Q189" i="1"/>
  <c r="D205" i="1"/>
  <c r="AE205" i="1" s="1"/>
  <c r="Q205" i="1"/>
  <c r="D221" i="1"/>
  <c r="AE221" i="1" s="1"/>
  <c r="Q221" i="1"/>
  <c r="D237" i="1"/>
  <c r="AE237" i="1" s="1"/>
  <c r="Q237" i="1"/>
  <c r="D273" i="1"/>
  <c r="AE273" i="1" s="1"/>
  <c r="Q273" i="1"/>
  <c r="D289" i="1"/>
  <c r="AE289" i="1" s="1"/>
  <c r="Q289" i="1"/>
  <c r="D315" i="1"/>
  <c r="AE315" i="1" s="1"/>
  <c r="Q315" i="1"/>
  <c r="D331" i="1"/>
  <c r="AE331" i="1" s="1"/>
  <c r="Q331" i="1"/>
  <c r="D347" i="1"/>
  <c r="AE347" i="1" s="1"/>
  <c r="Q347" i="1"/>
  <c r="D373" i="1"/>
  <c r="AE373" i="1" s="1"/>
  <c r="Q373" i="1"/>
  <c r="D398" i="1"/>
  <c r="AE398" i="1" s="1"/>
  <c r="Q398" i="1"/>
  <c r="D414" i="1"/>
  <c r="AE414" i="1" s="1"/>
  <c r="Q414" i="1"/>
  <c r="D430" i="1"/>
  <c r="AE430" i="1" s="1"/>
  <c r="Q430" i="1"/>
  <c r="D436" i="1"/>
  <c r="AE436" i="1" s="1"/>
  <c r="Q436" i="1"/>
  <c r="D238" i="1"/>
  <c r="AE238" i="1" s="1"/>
  <c r="Q238" i="1"/>
  <c r="D415" i="1"/>
  <c r="AE415" i="1" s="1"/>
  <c r="Q415" i="1"/>
  <c r="D437" i="1"/>
  <c r="AE437" i="1" s="1"/>
  <c r="Q437" i="1"/>
  <c r="D206" i="1"/>
  <c r="AE206" i="1" s="1"/>
  <c r="Q206" i="1"/>
  <c r="D78" i="1"/>
  <c r="AE78" i="1" s="1"/>
  <c r="Q78" i="1"/>
  <c r="D98" i="1"/>
  <c r="AE98" i="1" s="1"/>
  <c r="Q98" i="1"/>
  <c r="D121" i="1"/>
  <c r="AE121" i="1" s="1"/>
  <c r="Q121" i="1"/>
  <c r="D137" i="1"/>
  <c r="AE137" i="1" s="1"/>
  <c r="Q137" i="1"/>
  <c r="D153" i="1"/>
  <c r="AE153" i="1" s="1"/>
  <c r="Q153" i="1"/>
  <c r="D175" i="1"/>
  <c r="AE175" i="1" s="1"/>
  <c r="Q175" i="1"/>
  <c r="D191" i="1"/>
  <c r="AE191" i="1" s="1"/>
  <c r="Q191" i="1"/>
  <c r="D207" i="1"/>
  <c r="AE207" i="1" s="1"/>
  <c r="Q207" i="1"/>
  <c r="D223" i="1"/>
  <c r="AE223" i="1" s="1"/>
  <c r="Q223" i="1"/>
  <c r="D239" i="1"/>
  <c r="AE239" i="1" s="1"/>
  <c r="Q239" i="1"/>
  <c r="D275" i="1"/>
  <c r="AE275" i="1" s="1"/>
  <c r="Q275" i="1"/>
  <c r="D291" i="1"/>
  <c r="AE291" i="1" s="1"/>
  <c r="Q291" i="1"/>
  <c r="D317" i="1"/>
  <c r="AE317" i="1" s="1"/>
  <c r="Q317" i="1"/>
  <c r="D333" i="1"/>
  <c r="AE333" i="1" s="1"/>
  <c r="Q333" i="1"/>
  <c r="D349" i="1"/>
  <c r="AE349" i="1" s="1"/>
  <c r="Q349" i="1"/>
  <c r="D375" i="1"/>
  <c r="AE375" i="1" s="1"/>
  <c r="Q375" i="1"/>
  <c r="D400" i="1"/>
  <c r="AE400" i="1" s="1"/>
  <c r="Q400" i="1"/>
  <c r="D416" i="1"/>
  <c r="AE416" i="1" s="1"/>
  <c r="Q416" i="1"/>
  <c r="O435" i="1"/>
  <c r="E435" i="1" s="1"/>
  <c r="AA435" i="1" s="1"/>
  <c r="O436" i="1"/>
  <c r="E436" i="1" s="1"/>
  <c r="AA436" i="1" s="1"/>
  <c r="O437" i="1"/>
  <c r="E437" i="1" s="1"/>
  <c r="AA437" i="1" s="1"/>
  <c r="O430" i="1"/>
  <c r="AB143" i="1"/>
  <c r="AB144" i="1" s="1"/>
  <c r="AB145" i="1" s="1"/>
  <c r="AB146" i="1" s="1"/>
  <c r="AB147" i="1" s="1"/>
  <c r="AB148" i="1" s="1"/>
  <c r="AB149" i="1" s="1"/>
  <c r="AB150" i="1" s="1"/>
  <c r="AB152" i="1"/>
  <c r="AB153" i="1" s="1"/>
  <c r="AB154" i="1" s="1"/>
  <c r="AB155" i="1" s="1"/>
  <c r="AB160" i="1"/>
  <c r="AB161" i="1" s="1"/>
  <c r="AB162" i="1" s="1"/>
  <c r="AB163" i="1" s="1"/>
  <c r="AB164" i="1" s="1"/>
  <c r="AB166" i="1"/>
  <c r="AB167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4" i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309" i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30" i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91" i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6" i="1" s="1"/>
  <c r="AB408" i="1" s="1"/>
  <c r="AB409" i="1" s="1"/>
  <c r="AB410" i="1" s="1"/>
  <c r="AB411" i="1" s="1"/>
  <c r="AB412" i="1" s="1"/>
  <c r="AB413" i="1" s="1"/>
  <c r="AB414" i="1" s="1"/>
  <c r="AB415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V404" i="1"/>
  <c r="G404" i="1" s="1"/>
  <c r="H404" i="1"/>
  <c r="F404" i="1"/>
  <c r="V401" i="1"/>
  <c r="G401" i="1" s="1"/>
  <c r="H401" i="1"/>
  <c r="F401" i="1"/>
  <c r="V398" i="1"/>
  <c r="G398" i="1" s="1"/>
  <c r="H398" i="1"/>
  <c r="F398" i="1"/>
  <c r="V352" i="1"/>
  <c r="G352" i="1" s="1"/>
  <c r="H352" i="1"/>
  <c r="F352" i="1"/>
  <c r="V351" i="1"/>
  <c r="G351" i="1" s="1"/>
  <c r="H351" i="1"/>
  <c r="F351" i="1"/>
  <c r="V350" i="1"/>
  <c r="G350" i="1" s="1"/>
  <c r="H350" i="1"/>
  <c r="F350" i="1"/>
  <c r="V349" i="1"/>
  <c r="G349" i="1" s="1"/>
  <c r="H349" i="1"/>
  <c r="F349" i="1"/>
  <c r="V297" i="1"/>
  <c r="G297" i="1" s="1"/>
  <c r="H297" i="1"/>
  <c r="F297" i="1"/>
  <c r="V296" i="1"/>
  <c r="G296" i="1" s="1"/>
  <c r="H296" i="1"/>
  <c r="F296" i="1"/>
  <c r="V295" i="1"/>
  <c r="G295" i="1" s="1"/>
  <c r="H295" i="1"/>
  <c r="F295" i="1"/>
  <c r="V294" i="1"/>
  <c r="G294" i="1" s="1"/>
  <c r="H294" i="1"/>
  <c r="F294" i="1"/>
  <c r="V218" i="1"/>
  <c r="G218" i="1" s="1"/>
  <c r="H218" i="1"/>
  <c r="F218" i="1"/>
  <c r="V217" i="1"/>
  <c r="G217" i="1" s="1"/>
  <c r="H217" i="1"/>
  <c r="F217" i="1"/>
  <c r="V216" i="1"/>
  <c r="G216" i="1" s="1"/>
  <c r="H216" i="1"/>
  <c r="F216" i="1"/>
  <c r="V215" i="1"/>
  <c r="G215" i="1" s="1"/>
  <c r="H215" i="1"/>
  <c r="F215" i="1"/>
  <c r="V177" i="1"/>
  <c r="G177" i="1" s="1"/>
  <c r="H177" i="1"/>
  <c r="F177" i="1"/>
  <c r="V174" i="1"/>
  <c r="G174" i="1" s="1"/>
  <c r="H174" i="1"/>
  <c r="F174" i="1"/>
  <c r="V167" i="1"/>
  <c r="G167" i="1" s="1"/>
  <c r="H167" i="1"/>
  <c r="F167" i="1"/>
  <c r="V140" i="1"/>
  <c r="G140" i="1" s="1"/>
  <c r="H140" i="1"/>
  <c r="F140" i="1"/>
  <c r="V139" i="1"/>
  <c r="G139" i="1" s="1"/>
  <c r="H139" i="1"/>
  <c r="F139" i="1"/>
  <c r="V138" i="1"/>
  <c r="G138" i="1" s="1"/>
  <c r="H138" i="1"/>
  <c r="F138" i="1"/>
  <c r="V137" i="1"/>
  <c r="G137" i="1" s="1"/>
  <c r="H137" i="1"/>
  <c r="F137" i="1"/>
  <c r="V107" i="1"/>
  <c r="G107" i="1" s="1"/>
  <c r="H107" i="1"/>
  <c r="F107" i="1"/>
  <c r="V104" i="1"/>
  <c r="G104" i="1" s="1"/>
  <c r="H104" i="1"/>
  <c r="F104" i="1"/>
  <c r="V101" i="1"/>
  <c r="G101" i="1" s="1"/>
  <c r="H101" i="1"/>
  <c r="F101" i="1"/>
  <c r="V90" i="1"/>
  <c r="G90" i="1" s="1"/>
  <c r="L90" i="1"/>
  <c r="H90" i="1"/>
  <c r="F90" i="1"/>
  <c r="V87" i="1"/>
  <c r="G87" i="1" s="1"/>
  <c r="L87" i="1"/>
  <c r="H87" i="1"/>
  <c r="F87" i="1"/>
  <c r="V84" i="1"/>
  <c r="G84" i="1" s="1"/>
  <c r="L84" i="1"/>
  <c r="H84" i="1"/>
  <c r="F84" i="1"/>
  <c r="V81" i="1"/>
  <c r="G81" i="1" s="1"/>
  <c r="L81" i="1"/>
  <c r="H81" i="1"/>
  <c r="F81" i="1"/>
  <c r="V80" i="1"/>
  <c r="G80" i="1" s="1"/>
  <c r="L80" i="1"/>
  <c r="H80" i="1"/>
  <c r="F80" i="1"/>
  <c r="AB427" i="1" l="1"/>
  <c r="AB428" i="1" s="1"/>
  <c r="AB432" i="1"/>
  <c r="AB433" i="1" s="1"/>
  <c r="AB434" i="1" s="1"/>
  <c r="AB435" i="1" s="1"/>
  <c r="AB436" i="1" s="1"/>
  <c r="AB437" i="1" s="1"/>
  <c r="AB438" i="1" s="1"/>
  <c r="E430" i="1"/>
  <c r="AA430" i="1" s="1"/>
  <c r="AB363" i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6" i="1" s="1"/>
  <c r="AB377" i="1" s="1"/>
  <c r="AB378" i="1" s="1"/>
  <c r="AB379" i="1" s="1"/>
  <c r="AB380" i="1" s="1"/>
  <c r="AB381" i="1" s="1"/>
  <c r="AB382" i="1" s="1"/>
  <c r="AB383" i="1" s="1"/>
  <c r="AB353" i="1"/>
  <c r="AB354" i="1" s="1"/>
  <c r="AB355" i="1" s="1"/>
  <c r="AB356" i="1" s="1"/>
  <c r="AB357" i="1" s="1"/>
  <c r="AB358" i="1" s="1"/>
  <c r="AB359" i="1" s="1"/>
  <c r="AB360" i="1" s="1"/>
  <c r="AB361" i="1" s="1"/>
  <c r="AB362" i="1" s="1"/>
  <c r="AB271" i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50" i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V332" i="1"/>
  <c r="G332" i="1" s="1"/>
  <c r="H332" i="1"/>
  <c r="F332" i="1"/>
  <c r="V331" i="1"/>
  <c r="G331" i="1" s="1"/>
  <c r="H331" i="1"/>
  <c r="F331" i="1"/>
  <c r="V330" i="1"/>
  <c r="G330" i="1" s="1"/>
  <c r="N330" i="1"/>
  <c r="N331" i="1" s="1"/>
  <c r="N332" i="1" s="1"/>
  <c r="H330" i="1"/>
  <c r="F330" i="1"/>
  <c r="V329" i="1"/>
  <c r="G329" i="1" s="1"/>
  <c r="H329" i="1"/>
  <c r="F329" i="1"/>
  <c r="V293" i="1"/>
  <c r="G293" i="1" s="1"/>
  <c r="H293" i="1"/>
  <c r="F293" i="1"/>
  <c r="V292" i="1"/>
  <c r="G292" i="1" s="1"/>
  <c r="H292" i="1"/>
  <c r="F292" i="1"/>
  <c r="V291" i="1"/>
  <c r="G291" i="1" s="1"/>
  <c r="H291" i="1"/>
  <c r="F291" i="1"/>
  <c r="V290" i="1"/>
  <c r="G290" i="1" s="1"/>
  <c r="H290" i="1"/>
  <c r="F290" i="1"/>
  <c r="V289" i="1"/>
  <c r="G289" i="1" s="1"/>
  <c r="H289" i="1"/>
  <c r="F289" i="1"/>
  <c r="V288" i="1"/>
  <c r="G288" i="1" s="1"/>
  <c r="H288" i="1"/>
  <c r="F288" i="1"/>
  <c r="V287" i="1"/>
  <c r="G287" i="1" s="1"/>
  <c r="H287" i="1"/>
  <c r="F287" i="1"/>
  <c r="V286" i="1"/>
  <c r="G286" i="1" s="1"/>
  <c r="H286" i="1"/>
  <c r="F286" i="1"/>
  <c r="V285" i="1"/>
  <c r="G285" i="1" s="1"/>
  <c r="H285" i="1"/>
  <c r="F285" i="1"/>
  <c r="V284" i="1"/>
  <c r="G284" i="1" s="1"/>
  <c r="H284" i="1"/>
  <c r="F284" i="1"/>
  <c r="V283" i="1"/>
  <c r="G283" i="1" s="1"/>
  <c r="H283" i="1"/>
  <c r="F283" i="1"/>
  <c r="V282" i="1"/>
  <c r="G282" i="1" s="1"/>
  <c r="H282" i="1"/>
  <c r="F282" i="1"/>
  <c r="V281" i="1"/>
  <c r="G281" i="1" s="1"/>
  <c r="H281" i="1"/>
  <c r="F281" i="1"/>
  <c r="V280" i="1"/>
  <c r="G280" i="1" s="1"/>
  <c r="H280" i="1"/>
  <c r="F280" i="1"/>
  <c r="V279" i="1"/>
  <c r="G279" i="1" s="1"/>
  <c r="H279" i="1"/>
  <c r="F279" i="1"/>
  <c r="V278" i="1"/>
  <c r="G278" i="1" s="1"/>
  <c r="H278" i="1"/>
  <c r="F278" i="1"/>
  <c r="V277" i="1"/>
  <c r="G277" i="1" s="1"/>
  <c r="H277" i="1"/>
  <c r="F277" i="1"/>
  <c r="V276" i="1"/>
  <c r="G276" i="1" s="1"/>
  <c r="H276" i="1"/>
  <c r="F276" i="1"/>
  <c r="V275" i="1"/>
  <c r="G275" i="1" s="1"/>
  <c r="H275" i="1"/>
  <c r="F275" i="1"/>
  <c r="V274" i="1"/>
  <c r="G274" i="1" s="1"/>
  <c r="H274" i="1"/>
  <c r="F274" i="1"/>
  <c r="V273" i="1"/>
  <c r="G273" i="1" s="1"/>
  <c r="H273" i="1"/>
  <c r="F273" i="1"/>
  <c r="V272" i="1"/>
  <c r="G272" i="1" s="1"/>
  <c r="H272" i="1"/>
  <c r="F272" i="1"/>
  <c r="V271" i="1"/>
  <c r="G271" i="1" s="1"/>
  <c r="N271" i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H271" i="1"/>
  <c r="F271" i="1"/>
  <c r="V270" i="1"/>
  <c r="G270" i="1" s="1"/>
  <c r="H270" i="1"/>
  <c r="F270" i="1"/>
  <c r="V186" i="1"/>
  <c r="G186" i="1" s="1"/>
  <c r="H186" i="1"/>
  <c r="F186" i="1"/>
  <c r="V185" i="1"/>
  <c r="G185" i="1" s="1"/>
  <c r="H185" i="1"/>
  <c r="F185" i="1"/>
  <c r="V184" i="1"/>
  <c r="G184" i="1" s="1"/>
  <c r="N184" i="1"/>
  <c r="N185" i="1" s="1"/>
  <c r="N186" i="1" s="1"/>
  <c r="H184" i="1"/>
  <c r="F184" i="1"/>
  <c r="V183" i="1"/>
  <c r="G183" i="1" s="1"/>
  <c r="H183" i="1"/>
  <c r="F183" i="1"/>
  <c r="V136" i="1"/>
  <c r="G136" i="1" s="1"/>
  <c r="H136" i="1"/>
  <c r="F136" i="1"/>
  <c r="V135" i="1"/>
  <c r="G135" i="1" s="1"/>
  <c r="H135" i="1"/>
  <c r="F135" i="1"/>
  <c r="V134" i="1"/>
  <c r="G134" i="1" s="1"/>
  <c r="H134" i="1"/>
  <c r="F134" i="1"/>
  <c r="V133" i="1"/>
  <c r="G133" i="1" s="1"/>
  <c r="H133" i="1"/>
  <c r="F133" i="1"/>
  <c r="V132" i="1"/>
  <c r="G132" i="1" s="1"/>
  <c r="H132" i="1"/>
  <c r="F132" i="1"/>
  <c r="V131" i="1"/>
  <c r="G131" i="1" s="1"/>
  <c r="H131" i="1"/>
  <c r="F131" i="1"/>
  <c r="V130" i="1"/>
  <c r="G130" i="1" s="1"/>
  <c r="H130" i="1"/>
  <c r="F130" i="1"/>
  <c r="V129" i="1"/>
  <c r="G129" i="1" s="1"/>
  <c r="H129" i="1"/>
  <c r="F129" i="1"/>
  <c r="V128" i="1"/>
  <c r="G128" i="1" s="1"/>
  <c r="H128" i="1"/>
  <c r="F128" i="1"/>
  <c r="V127" i="1"/>
  <c r="G127" i="1" s="1"/>
  <c r="H127" i="1"/>
  <c r="F127" i="1"/>
  <c r="V126" i="1"/>
  <c r="G126" i="1" s="1"/>
  <c r="N126" i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H126" i="1"/>
  <c r="F126" i="1"/>
  <c r="V125" i="1"/>
  <c r="G125" i="1" s="1"/>
  <c r="H125" i="1"/>
  <c r="F125" i="1"/>
  <c r="L438" i="1"/>
  <c r="L92" i="1"/>
  <c r="L91" i="1"/>
  <c r="L89" i="1"/>
  <c r="L88" i="1"/>
  <c r="L86" i="1"/>
  <c r="L85" i="1"/>
  <c r="L83" i="1"/>
  <c r="L82" i="1"/>
  <c r="L79" i="1"/>
  <c r="L78" i="1"/>
  <c r="L77" i="1"/>
  <c r="L76" i="1"/>
  <c r="L75" i="1"/>
  <c r="L74" i="1"/>
  <c r="H438" i="1" l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3" i="1"/>
  <c r="H402" i="1"/>
  <c r="H400" i="1"/>
  <c r="H399" i="1"/>
  <c r="H397" i="1"/>
  <c r="H396" i="1"/>
  <c r="H395" i="1"/>
  <c r="H394" i="1"/>
  <c r="H393" i="1"/>
  <c r="H392" i="1"/>
  <c r="H391" i="1"/>
  <c r="H390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2" i="1"/>
  <c r="H181" i="1"/>
  <c r="H180" i="1"/>
  <c r="H179" i="1"/>
  <c r="H178" i="1"/>
  <c r="H176" i="1"/>
  <c r="H175" i="1"/>
  <c r="H173" i="1"/>
  <c r="H172" i="1"/>
  <c r="H171" i="1"/>
  <c r="H166" i="1"/>
  <c r="H165" i="1"/>
  <c r="H164" i="1"/>
  <c r="H163" i="1"/>
  <c r="H162" i="1"/>
  <c r="H161" i="1"/>
  <c r="H160" i="1"/>
  <c r="H159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24" i="1"/>
  <c r="H123" i="1"/>
  <c r="H122" i="1"/>
  <c r="H121" i="1"/>
  <c r="H120" i="1"/>
  <c r="H119" i="1"/>
  <c r="H111" i="1"/>
  <c r="H110" i="1"/>
  <c r="H109" i="1"/>
  <c r="H108" i="1"/>
  <c r="H106" i="1"/>
  <c r="H105" i="1"/>
  <c r="H103" i="1"/>
  <c r="H102" i="1"/>
  <c r="H100" i="1"/>
  <c r="H99" i="1"/>
  <c r="H98" i="1"/>
  <c r="H97" i="1"/>
  <c r="H96" i="1"/>
  <c r="H92" i="1"/>
  <c r="H91" i="1"/>
  <c r="H89" i="1"/>
  <c r="H88" i="1"/>
  <c r="H86" i="1"/>
  <c r="H85" i="1"/>
  <c r="H83" i="1"/>
  <c r="H82" i="1"/>
  <c r="H79" i="1"/>
  <c r="H78" i="1"/>
  <c r="H77" i="1"/>
  <c r="H76" i="1"/>
  <c r="H75" i="1"/>
  <c r="H74" i="1"/>
  <c r="F124" i="1" l="1"/>
  <c r="F120" i="1"/>
  <c r="F123" i="1"/>
  <c r="F122" i="1"/>
  <c r="V124" i="1"/>
  <c r="G124" i="1" s="1"/>
  <c r="V123" i="1"/>
  <c r="G123" i="1" s="1"/>
  <c r="V122" i="1"/>
  <c r="G122" i="1" s="1"/>
  <c r="N123" i="1"/>
  <c r="N124" i="1" s="1"/>
  <c r="V120" i="1"/>
  <c r="G120" i="1" s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V348" i="1"/>
  <c r="G348" i="1" s="1"/>
  <c r="V347" i="1"/>
  <c r="G347" i="1" s="1"/>
  <c r="V346" i="1"/>
  <c r="G346" i="1" s="1"/>
  <c r="V345" i="1"/>
  <c r="G345" i="1" s="1"/>
  <c r="V344" i="1"/>
  <c r="G344" i="1" s="1"/>
  <c r="V343" i="1"/>
  <c r="G343" i="1" s="1"/>
  <c r="V342" i="1"/>
  <c r="G342" i="1" s="1"/>
  <c r="V341" i="1"/>
  <c r="G341" i="1" s="1"/>
  <c r="V340" i="1"/>
  <c r="G340" i="1" s="1"/>
  <c r="V339" i="1"/>
  <c r="G339" i="1" s="1"/>
  <c r="V338" i="1"/>
  <c r="G338" i="1" s="1"/>
  <c r="V337" i="1"/>
  <c r="G337" i="1" s="1"/>
  <c r="V336" i="1"/>
  <c r="G336" i="1" s="1"/>
  <c r="V335" i="1"/>
  <c r="G335" i="1" s="1"/>
  <c r="V334" i="1"/>
  <c r="G334" i="1" s="1"/>
  <c r="V333" i="1"/>
  <c r="G333" i="1" s="1"/>
  <c r="N334" i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F319" i="1"/>
  <c r="F318" i="1"/>
  <c r="F317" i="1"/>
  <c r="F316" i="1"/>
  <c r="F315" i="1"/>
  <c r="F314" i="1"/>
  <c r="F313" i="1"/>
  <c r="F312" i="1"/>
  <c r="F311" i="1"/>
  <c r="F310" i="1"/>
  <c r="F309" i="1"/>
  <c r="F308" i="1"/>
  <c r="V319" i="1"/>
  <c r="G319" i="1" s="1"/>
  <c r="V318" i="1"/>
  <c r="G318" i="1" s="1"/>
  <c r="V317" i="1"/>
  <c r="G317" i="1" s="1"/>
  <c r="V316" i="1"/>
  <c r="G316" i="1" s="1"/>
  <c r="V315" i="1"/>
  <c r="G315" i="1" s="1"/>
  <c r="V314" i="1"/>
  <c r="G314" i="1" s="1"/>
  <c r="V313" i="1"/>
  <c r="G313" i="1" s="1"/>
  <c r="V312" i="1"/>
  <c r="G312" i="1" s="1"/>
  <c r="V311" i="1"/>
  <c r="G311" i="1" s="1"/>
  <c r="V310" i="1"/>
  <c r="G310" i="1" s="1"/>
  <c r="V309" i="1"/>
  <c r="G309" i="1" s="1"/>
  <c r="V308" i="1"/>
  <c r="G308" i="1" s="1"/>
  <c r="N309" i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V214" i="1"/>
  <c r="G214" i="1" s="1"/>
  <c r="V213" i="1"/>
  <c r="G213" i="1" s="1"/>
  <c r="V212" i="1"/>
  <c r="G212" i="1" s="1"/>
  <c r="V211" i="1"/>
  <c r="G211" i="1" s="1"/>
  <c r="V210" i="1"/>
  <c r="G210" i="1" s="1"/>
  <c r="V209" i="1"/>
  <c r="G209" i="1" s="1"/>
  <c r="V208" i="1"/>
  <c r="G208" i="1" s="1"/>
  <c r="V207" i="1"/>
  <c r="G207" i="1" s="1"/>
  <c r="V206" i="1"/>
  <c r="G206" i="1" s="1"/>
  <c r="V205" i="1"/>
  <c r="G205" i="1" s="1"/>
  <c r="V204" i="1"/>
  <c r="G204" i="1" s="1"/>
  <c r="V203" i="1"/>
  <c r="G203" i="1" s="1"/>
  <c r="V202" i="1"/>
  <c r="G202" i="1" s="1"/>
  <c r="V201" i="1"/>
  <c r="G201" i="1" s="1"/>
  <c r="V200" i="1"/>
  <c r="G200" i="1" s="1"/>
  <c r="V199" i="1"/>
  <c r="G199" i="1" s="1"/>
  <c r="V198" i="1"/>
  <c r="G198" i="1" s="1"/>
  <c r="V197" i="1"/>
  <c r="G197" i="1" s="1"/>
  <c r="V196" i="1"/>
  <c r="G196" i="1" s="1"/>
  <c r="V195" i="1"/>
  <c r="G195" i="1" s="1"/>
  <c r="V194" i="1"/>
  <c r="G194" i="1" s="1"/>
  <c r="V193" i="1"/>
  <c r="G193" i="1" s="1"/>
  <c r="V192" i="1"/>
  <c r="G192" i="1" s="1"/>
  <c r="V191" i="1"/>
  <c r="G191" i="1" s="1"/>
  <c r="V190" i="1"/>
  <c r="G190" i="1" s="1"/>
  <c r="V189" i="1"/>
  <c r="G189" i="1" s="1"/>
  <c r="V188" i="1"/>
  <c r="G188" i="1" s="1"/>
  <c r="V187" i="1"/>
  <c r="G187" i="1" s="1"/>
  <c r="N188" i="1"/>
  <c r="N189" i="1" s="1"/>
  <c r="N190" i="1" s="1"/>
  <c r="N191" i="1" s="1"/>
  <c r="N192" i="1" s="1"/>
  <c r="N193" i="1" l="1"/>
  <c r="N194" i="1" l="1"/>
  <c r="N195" i="1" l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328" i="1"/>
  <c r="F327" i="1"/>
  <c r="F326" i="1"/>
  <c r="F374" i="1"/>
  <c r="F373" i="1"/>
  <c r="F372" i="1"/>
  <c r="F371" i="1"/>
  <c r="F370" i="1"/>
  <c r="F369" i="1"/>
  <c r="V374" i="1"/>
  <c r="G374" i="1" s="1"/>
  <c r="V373" i="1"/>
  <c r="G373" i="1" s="1"/>
  <c r="V372" i="1"/>
  <c r="G372" i="1" s="1"/>
  <c r="V371" i="1"/>
  <c r="G371" i="1" s="1"/>
  <c r="V370" i="1"/>
  <c r="G370" i="1" s="1"/>
  <c r="V369" i="1"/>
  <c r="G369" i="1" s="1"/>
  <c r="V328" i="1"/>
  <c r="G328" i="1" s="1"/>
  <c r="V327" i="1"/>
  <c r="G327" i="1" s="1"/>
  <c r="V326" i="1"/>
  <c r="G326" i="1" s="1"/>
  <c r="V249" i="1"/>
  <c r="G249" i="1" s="1"/>
  <c r="V248" i="1"/>
  <c r="G248" i="1" s="1"/>
  <c r="V247" i="1"/>
  <c r="G247" i="1" s="1"/>
  <c r="V246" i="1"/>
  <c r="G246" i="1" s="1"/>
  <c r="V245" i="1"/>
  <c r="G245" i="1" s="1"/>
  <c r="V244" i="1"/>
  <c r="G244" i="1" s="1"/>
  <c r="V243" i="1"/>
  <c r="G243" i="1" s="1"/>
  <c r="V242" i="1"/>
  <c r="G242" i="1" s="1"/>
  <c r="V241" i="1"/>
  <c r="G241" i="1" s="1"/>
  <c r="V240" i="1"/>
  <c r="G240" i="1" s="1"/>
  <c r="V239" i="1"/>
  <c r="G239" i="1" s="1"/>
  <c r="V238" i="1"/>
  <c r="G238" i="1" s="1"/>
  <c r="V237" i="1"/>
  <c r="G237" i="1" s="1"/>
  <c r="V236" i="1"/>
  <c r="G236" i="1" s="1"/>
  <c r="V235" i="1"/>
  <c r="G235" i="1" s="1"/>
  <c r="V234" i="1"/>
  <c r="G234" i="1" s="1"/>
  <c r="V233" i="1"/>
  <c r="G233" i="1" s="1"/>
  <c r="V232" i="1"/>
  <c r="G232" i="1" s="1"/>
  <c r="N196" i="1" l="1"/>
  <c r="F438" i="1"/>
  <c r="N197" i="1" l="1"/>
  <c r="F380" i="1"/>
  <c r="F379" i="1"/>
  <c r="F378" i="1"/>
  <c r="F377" i="1"/>
  <c r="V380" i="1"/>
  <c r="G380" i="1" s="1"/>
  <c r="V379" i="1"/>
  <c r="G379" i="1" s="1"/>
  <c r="V378" i="1"/>
  <c r="G378" i="1" s="1"/>
  <c r="V377" i="1"/>
  <c r="G377" i="1" s="1"/>
  <c r="N198" i="1" l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3" i="1"/>
  <c r="F402" i="1"/>
  <c r="F400" i="1"/>
  <c r="F399" i="1"/>
  <c r="F397" i="1"/>
  <c r="F396" i="1"/>
  <c r="F395" i="1"/>
  <c r="F394" i="1"/>
  <c r="F393" i="1"/>
  <c r="F392" i="1"/>
  <c r="F391" i="1"/>
  <c r="F390" i="1"/>
  <c r="F376" i="1"/>
  <c r="F375" i="1"/>
  <c r="F368" i="1"/>
  <c r="F367" i="1"/>
  <c r="F366" i="1"/>
  <c r="F365" i="1"/>
  <c r="F364" i="1"/>
  <c r="F363" i="1"/>
  <c r="F325" i="1"/>
  <c r="F324" i="1"/>
  <c r="F323" i="1"/>
  <c r="F322" i="1"/>
  <c r="F321" i="1"/>
  <c r="F320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182" i="1"/>
  <c r="F181" i="1"/>
  <c r="F180" i="1"/>
  <c r="F179" i="1"/>
  <c r="F178" i="1"/>
  <c r="F176" i="1"/>
  <c r="F175" i="1"/>
  <c r="F173" i="1"/>
  <c r="F172" i="1"/>
  <c r="F171" i="1"/>
  <c r="F166" i="1"/>
  <c r="F165" i="1"/>
  <c r="F164" i="1"/>
  <c r="F163" i="1"/>
  <c r="F162" i="1"/>
  <c r="F161" i="1"/>
  <c r="F160" i="1"/>
  <c r="F159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21" i="1"/>
  <c r="F119" i="1"/>
  <c r="F111" i="1"/>
  <c r="F110" i="1"/>
  <c r="F109" i="1"/>
  <c r="F108" i="1"/>
  <c r="F106" i="1"/>
  <c r="F105" i="1"/>
  <c r="F103" i="1"/>
  <c r="F102" i="1"/>
  <c r="F100" i="1"/>
  <c r="F99" i="1"/>
  <c r="F98" i="1"/>
  <c r="F97" i="1"/>
  <c r="F96" i="1"/>
  <c r="F92" i="1"/>
  <c r="F91" i="1"/>
  <c r="F89" i="1"/>
  <c r="F88" i="1"/>
  <c r="F86" i="1"/>
  <c r="F85" i="1"/>
  <c r="F83" i="1"/>
  <c r="F82" i="1"/>
  <c r="F79" i="1"/>
  <c r="F78" i="1"/>
  <c r="F77" i="1"/>
  <c r="F76" i="1"/>
  <c r="F75" i="1"/>
  <c r="F74" i="1"/>
  <c r="N199" i="1" l="1"/>
  <c r="N376" i="1"/>
  <c r="N377" i="1" s="1"/>
  <c r="N378" i="1" s="1"/>
  <c r="N379" i="1" s="1"/>
  <c r="N380" i="1" s="1"/>
  <c r="N381" i="1" s="1"/>
  <c r="N382" i="1" s="1"/>
  <c r="N383" i="1" s="1"/>
  <c r="V376" i="1"/>
  <c r="G376" i="1" s="1"/>
  <c r="X376" i="1"/>
  <c r="V390" i="1"/>
  <c r="G390" i="1" s="1"/>
  <c r="V428" i="1"/>
  <c r="G428" i="1" s="1"/>
  <c r="V427" i="1"/>
  <c r="G427" i="1" s="1"/>
  <c r="V426" i="1"/>
  <c r="G426" i="1" s="1"/>
  <c r="V425" i="1"/>
  <c r="G425" i="1" s="1"/>
  <c r="V424" i="1"/>
  <c r="G424" i="1" s="1"/>
  <c r="V423" i="1"/>
  <c r="G423" i="1" s="1"/>
  <c r="V422" i="1"/>
  <c r="G422" i="1" s="1"/>
  <c r="V421" i="1"/>
  <c r="G421" i="1" s="1"/>
  <c r="V420" i="1"/>
  <c r="G420" i="1" s="1"/>
  <c r="V419" i="1"/>
  <c r="G419" i="1" s="1"/>
  <c r="V418" i="1"/>
  <c r="G418" i="1" s="1"/>
  <c r="V417" i="1"/>
  <c r="G417" i="1" s="1"/>
  <c r="V416" i="1"/>
  <c r="G416" i="1" s="1"/>
  <c r="V415" i="1"/>
  <c r="G415" i="1" s="1"/>
  <c r="V414" i="1"/>
  <c r="G414" i="1" s="1"/>
  <c r="V413" i="1"/>
  <c r="G413" i="1" s="1"/>
  <c r="V412" i="1"/>
  <c r="G412" i="1" s="1"/>
  <c r="V411" i="1"/>
  <c r="G411" i="1" s="1"/>
  <c r="V410" i="1"/>
  <c r="G410" i="1" s="1"/>
  <c r="V409" i="1"/>
  <c r="G409" i="1" s="1"/>
  <c r="V408" i="1"/>
  <c r="G408" i="1" s="1"/>
  <c r="V407" i="1"/>
  <c r="G407" i="1" s="1"/>
  <c r="V406" i="1"/>
  <c r="G406" i="1" s="1"/>
  <c r="V405" i="1"/>
  <c r="G405" i="1" s="1"/>
  <c r="V403" i="1"/>
  <c r="G403" i="1" s="1"/>
  <c r="V402" i="1"/>
  <c r="G402" i="1" s="1"/>
  <c r="V400" i="1"/>
  <c r="G400" i="1" s="1"/>
  <c r="V399" i="1"/>
  <c r="G399" i="1" s="1"/>
  <c r="V397" i="1"/>
  <c r="G397" i="1" s="1"/>
  <c r="V396" i="1"/>
  <c r="G396" i="1" s="1"/>
  <c r="V395" i="1"/>
  <c r="G395" i="1" s="1"/>
  <c r="V394" i="1"/>
  <c r="G394" i="1" s="1"/>
  <c r="V393" i="1"/>
  <c r="G393" i="1" s="1"/>
  <c r="V392" i="1"/>
  <c r="G392" i="1" s="1"/>
  <c r="V391" i="1"/>
  <c r="G391" i="1" s="1"/>
  <c r="V375" i="1"/>
  <c r="G375" i="1" s="1"/>
  <c r="V368" i="1"/>
  <c r="G368" i="1" s="1"/>
  <c r="V367" i="1"/>
  <c r="G367" i="1" s="1"/>
  <c r="V366" i="1"/>
  <c r="G366" i="1" s="1"/>
  <c r="V365" i="1"/>
  <c r="G365" i="1" s="1"/>
  <c r="V364" i="1"/>
  <c r="G364" i="1" s="1"/>
  <c r="V363" i="1"/>
  <c r="G363" i="1" s="1"/>
  <c r="V325" i="1"/>
  <c r="G325" i="1" s="1"/>
  <c r="V324" i="1"/>
  <c r="G324" i="1" s="1"/>
  <c r="V323" i="1"/>
  <c r="G323" i="1" s="1"/>
  <c r="V322" i="1"/>
  <c r="G322" i="1" s="1"/>
  <c r="V321" i="1"/>
  <c r="G321" i="1" s="1"/>
  <c r="V320" i="1"/>
  <c r="G320" i="1" s="1"/>
  <c r="V231" i="1"/>
  <c r="G231" i="1" s="1"/>
  <c r="V230" i="1"/>
  <c r="G230" i="1" s="1"/>
  <c r="V229" i="1"/>
  <c r="G229" i="1" s="1"/>
  <c r="V228" i="1"/>
  <c r="G228" i="1" s="1"/>
  <c r="V227" i="1"/>
  <c r="G227" i="1" s="1"/>
  <c r="V226" i="1"/>
  <c r="G226" i="1" s="1"/>
  <c r="V225" i="1"/>
  <c r="G225" i="1" s="1"/>
  <c r="V224" i="1"/>
  <c r="G224" i="1" s="1"/>
  <c r="V223" i="1"/>
  <c r="G223" i="1" s="1"/>
  <c r="V222" i="1"/>
  <c r="G222" i="1" s="1"/>
  <c r="V221" i="1"/>
  <c r="G221" i="1" s="1"/>
  <c r="V220" i="1"/>
  <c r="G220" i="1" s="1"/>
  <c r="V219" i="1"/>
  <c r="G219" i="1" s="1"/>
  <c r="V182" i="1"/>
  <c r="G182" i="1" s="1"/>
  <c r="V181" i="1"/>
  <c r="G181" i="1" s="1"/>
  <c r="V180" i="1"/>
  <c r="G180" i="1" s="1"/>
  <c r="V179" i="1"/>
  <c r="G179" i="1" s="1"/>
  <c r="V178" i="1"/>
  <c r="G178" i="1" s="1"/>
  <c r="V176" i="1"/>
  <c r="G176" i="1" s="1"/>
  <c r="V175" i="1"/>
  <c r="G175" i="1" s="1"/>
  <c r="V173" i="1"/>
  <c r="G173" i="1" s="1"/>
  <c r="V172" i="1"/>
  <c r="G172" i="1" s="1"/>
  <c r="V171" i="1"/>
  <c r="G171" i="1" s="1"/>
  <c r="V166" i="1"/>
  <c r="G166" i="1" s="1"/>
  <c r="V165" i="1"/>
  <c r="G165" i="1" s="1"/>
  <c r="V164" i="1"/>
  <c r="G164" i="1" s="1"/>
  <c r="V163" i="1"/>
  <c r="G163" i="1" s="1"/>
  <c r="V162" i="1"/>
  <c r="G162" i="1" s="1"/>
  <c r="V161" i="1"/>
  <c r="G161" i="1" s="1"/>
  <c r="V160" i="1"/>
  <c r="G160" i="1" s="1"/>
  <c r="V159" i="1"/>
  <c r="G159" i="1" s="1"/>
  <c r="V155" i="1"/>
  <c r="G155" i="1" s="1"/>
  <c r="V154" i="1"/>
  <c r="G154" i="1" s="1"/>
  <c r="V153" i="1"/>
  <c r="G153" i="1" s="1"/>
  <c r="V152" i="1"/>
  <c r="G152" i="1" s="1"/>
  <c r="V151" i="1"/>
  <c r="G151" i="1" s="1"/>
  <c r="V150" i="1"/>
  <c r="G150" i="1" s="1"/>
  <c r="V149" i="1"/>
  <c r="G149" i="1" s="1"/>
  <c r="V148" i="1"/>
  <c r="G148" i="1" s="1"/>
  <c r="V147" i="1"/>
  <c r="G147" i="1" s="1"/>
  <c r="V146" i="1"/>
  <c r="G146" i="1" s="1"/>
  <c r="V145" i="1"/>
  <c r="G145" i="1" s="1"/>
  <c r="V144" i="1"/>
  <c r="G144" i="1" s="1"/>
  <c r="V143" i="1"/>
  <c r="G143" i="1" s="1"/>
  <c r="V142" i="1"/>
  <c r="G142" i="1" s="1"/>
  <c r="V141" i="1"/>
  <c r="G141" i="1" s="1"/>
  <c r="V121" i="1"/>
  <c r="G121" i="1" s="1"/>
  <c r="V119" i="1"/>
  <c r="G119" i="1" s="1"/>
  <c r="V111" i="1"/>
  <c r="G111" i="1" s="1"/>
  <c r="V110" i="1"/>
  <c r="G110" i="1" s="1"/>
  <c r="V109" i="1"/>
  <c r="G109" i="1" s="1"/>
  <c r="V108" i="1"/>
  <c r="G108" i="1" s="1"/>
  <c r="V106" i="1"/>
  <c r="G106" i="1" s="1"/>
  <c r="V105" i="1"/>
  <c r="G105" i="1" s="1"/>
  <c r="V103" i="1"/>
  <c r="G103" i="1" s="1"/>
  <c r="V102" i="1"/>
  <c r="G102" i="1" s="1"/>
  <c r="V100" i="1"/>
  <c r="G100" i="1" s="1"/>
  <c r="V99" i="1"/>
  <c r="G99" i="1" s="1"/>
  <c r="V98" i="1"/>
  <c r="G98" i="1" s="1"/>
  <c r="V97" i="1"/>
  <c r="G97" i="1" s="1"/>
  <c r="V96" i="1"/>
  <c r="G96" i="1" s="1"/>
  <c r="V92" i="1"/>
  <c r="G92" i="1" s="1"/>
  <c r="V91" i="1"/>
  <c r="G91" i="1" s="1"/>
  <c r="V89" i="1"/>
  <c r="G89" i="1" s="1"/>
  <c r="V88" i="1"/>
  <c r="G88" i="1" s="1"/>
  <c r="V86" i="1"/>
  <c r="G86" i="1" s="1"/>
  <c r="V85" i="1"/>
  <c r="G85" i="1" s="1"/>
  <c r="V83" i="1"/>
  <c r="G83" i="1" s="1"/>
  <c r="V82" i="1"/>
  <c r="G82" i="1" s="1"/>
  <c r="V79" i="1"/>
  <c r="G79" i="1" s="1"/>
  <c r="V78" i="1"/>
  <c r="G78" i="1" s="1"/>
  <c r="V77" i="1"/>
  <c r="G77" i="1" s="1"/>
  <c r="V76" i="1"/>
  <c r="G76" i="1" s="1"/>
  <c r="V75" i="1"/>
  <c r="G75" i="1" s="1"/>
  <c r="V74" i="1"/>
  <c r="O74" i="1"/>
  <c r="N3" i="1"/>
  <c r="N5" i="1" s="1"/>
  <c r="N7" i="1" s="1"/>
  <c r="N8" i="1" s="1"/>
  <c r="N9" i="1" s="1"/>
  <c r="N10" i="1" s="1"/>
  <c r="N11" i="1" s="1"/>
  <c r="N12" i="1" s="1"/>
  <c r="N14" i="1" s="1"/>
  <c r="N15" i="1" s="1"/>
  <c r="N16" i="1" s="1"/>
  <c r="N417" i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08" i="1"/>
  <c r="N409" i="1" s="1"/>
  <c r="N410" i="1" s="1"/>
  <c r="N411" i="1" s="1"/>
  <c r="N412" i="1" s="1"/>
  <c r="N413" i="1" s="1"/>
  <c r="N414" i="1" s="1"/>
  <c r="N415" i="1" s="1"/>
  <c r="N406" i="1"/>
  <c r="N391" i="1"/>
  <c r="N392" i="1" s="1"/>
  <c r="N393" i="1" s="1"/>
  <c r="N394" i="1" s="1"/>
  <c r="N395" i="1" s="1"/>
  <c r="N396" i="1" s="1"/>
  <c r="N397" i="1" s="1"/>
  <c r="N364" i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21" i="1"/>
  <c r="N322" i="1" s="1"/>
  <c r="N323" i="1" s="1"/>
  <c r="N324" i="1" s="1"/>
  <c r="N325" i="1" s="1"/>
  <c r="N326" i="1" s="1"/>
  <c r="N327" i="1" s="1"/>
  <c r="N328" i="1" s="1"/>
  <c r="N220" i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166" i="1"/>
  <c r="N167" i="1" s="1"/>
  <c r="N160" i="1"/>
  <c r="N161" i="1" s="1"/>
  <c r="N162" i="1" s="1"/>
  <c r="N163" i="1" s="1"/>
  <c r="N164" i="1" s="1"/>
  <c r="N152" i="1"/>
  <c r="N153" i="1" s="1"/>
  <c r="N154" i="1" s="1"/>
  <c r="N155" i="1" s="1"/>
  <c r="N143" i="1"/>
  <c r="N144" i="1" s="1"/>
  <c r="N145" i="1" s="1"/>
  <c r="N146" i="1" s="1"/>
  <c r="N147" i="1" s="1"/>
  <c r="N148" i="1" s="1"/>
  <c r="N149" i="1" s="1"/>
  <c r="N150" i="1" s="1"/>
  <c r="N121" i="1"/>
  <c r="N97" i="1"/>
  <c r="N98" i="1" s="1"/>
  <c r="N99" i="1" s="1"/>
  <c r="N100" i="1" s="1"/>
  <c r="N75" i="1"/>
  <c r="N76" i="1" s="1"/>
  <c r="N77" i="1" s="1"/>
  <c r="N78" i="1" s="1"/>
  <c r="N79" i="1" s="1"/>
  <c r="U64" i="1" l="1"/>
  <c r="U63" i="1"/>
  <c r="U62" i="1"/>
  <c r="U19" i="1"/>
  <c r="N17" i="1"/>
  <c r="N18" i="1" s="1"/>
  <c r="N19" i="1" s="1"/>
  <c r="N20" i="1" s="1"/>
  <c r="L382" i="1"/>
  <c r="O382" i="1" s="1"/>
  <c r="E382" i="1" s="1"/>
  <c r="AA382" i="1" s="1"/>
  <c r="L381" i="1"/>
  <c r="O381" i="1" s="1"/>
  <c r="E381" i="1" s="1"/>
  <c r="AA381" i="1" s="1"/>
  <c r="L383" i="1"/>
  <c r="O383" i="1" s="1"/>
  <c r="E383" i="1" s="1"/>
  <c r="AA383" i="1" s="1"/>
  <c r="U60" i="1"/>
  <c r="U61" i="1"/>
  <c r="U58" i="1"/>
  <c r="U59" i="1"/>
  <c r="U56" i="1"/>
  <c r="U57" i="1"/>
  <c r="L115" i="1"/>
  <c r="L114" i="1"/>
  <c r="L113" i="1"/>
  <c r="L112" i="1"/>
  <c r="L95" i="1"/>
  <c r="O95" i="1" s="1"/>
  <c r="E95" i="1" s="1"/>
  <c r="AA95" i="1" s="1"/>
  <c r="L93" i="1"/>
  <c r="O93" i="1" s="1"/>
  <c r="E93" i="1" s="1"/>
  <c r="AA93" i="1" s="1"/>
  <c r="L94" i="1"/>
  <c r="O94" i="1" s="1"/>
  <c r="E94" i="1" s="1"/>
  <c r="AA94" i="1" s="1"/>
  <c r="U13" i="1"/>
  <c r="U46" i="1"/>
  <c r="U44" i="1"/>
  <c r="U28" i="1"/>
  <c r="U30" i="1"/>
  <c r="U11" i="1"/>
  <c r="U51" i="1"/>
  <c r="U23" i="1"/>
  <c r="U43" i="1"/>
  <c r="U50" i="1"/>
  <c r="U3" i="1"/>
  <c r="U39" i="1"/>
  <c r="U12" i="1"/>
  <c r="U20" i="1"/>
  <c r="U55" i="1"/>
  <c r="U29" i="1"/>
  <c r="U31" i="1"/>
  <c r="U36" i="1"/>
  <c r="U40" i="1"/>
  <c r="U45" i="1"/>
  <c r="U25" i="1"/>
  <c r="U52" i="1"/>
  <c r="U8" i="1"/>
  <c r="U14" i="1"/>
  <c r="U4" i="1"/>
  <c r="U37" i="1"/>
  <c r="U35" i="1"/>
  <c r="U15" i="1"/>
  <c r="U53" i="1"/>
  <c r="U24" i="1"/>
  <c r="U32" i="1"/>
  <c r="U9" i="1"/>
  <c r="U48" i="1"/>
  <c r="U47" i="1"/>
  <c r="U5" i="1"/>
  <c r="U26" i="1"/>
  <c r="U22" i="1"/>
  <c r="U42" i="1"/>
  <c r="U16" i="1"/>
  <c r="U6" i="1"/>
  <c r="U41" i="1"/>
  <c r="U38" i="1"/>
  <c r="U2" i="1"/>
  <c r="U33" i="1"/>
  <c r="U27" i="1"/>
  <c r="U54" i="1"/>
  <c r="U7" i="1"/>
  <c r="U49" i="1"/>
  <c r="U34" i="1"/>
  <c r="U18" i="1"/>
  <c r="U10" i="1"/>
  <c r="U17" i="1"/>
  <c r="U21" i="1"/>
  <c r="E74" i="1"/>
  <c r="AA74" i="1" s="1"/>
  <c r="G74" i="1"/>
  <c r="L107" i="1"/>
  <c r="L104" i="1"/>
  <c r="L101" i="1"/>
  <c r="O101" i="1" s="1"/>
  <c r="L102" i="1"/>
  <c r="L97" i="1"/>
  <c r="O97" i="1" s="1"/>
  <c r="L105" i="1"/>
  <c r="L103" i="1"/>
  <c r="L100" i="1"/>
  <c r="O100" i="1" s="1"/>
  <c r="E100" i="1" s="1"/>
  <c r="AA100" i="1" s="1"/>
  <c r="L98" i="1"/>
  <c r="O98" i="1" s="1"/>
  <c r="L99" i="1"/>
  <c r="O99" i="1" s="1"/>
  <c r="L96" i="1"/>
  <c r="O96" i="1" s="1"/>
  <c r="L111" i="1"/>
  <c r="L109" i="1"/>
  <c r="L110" i="1"/>
  <c r="L106" i="1"/>
  <c r="L108" i="1"/>
  <c r="N399" i="1"/>
  <c r="N400" i="1" s="1"/>
  <c r="N402" i="1" s="1"/>
  <c r="N172" i="1"/>
  <c r="N173" i="1" s="1"/>
  <c r="N175" i="1" s="1"/>
  <c r="N102" i="1"/>
  <c r="N103" i="1" s="1"/>
  <c r="N105" i="1" s="1"/>
  <c r="N82" i="1"/>
  <c r="N83" i="1" s="1"/>
  <c r="O83" i="1" s="1"/>
  <c r="E83" i="1" s="1"/>
  <c r="AA83" i="1" s="1"/>
  <c r="N200" i="1"/>
  <c r="N232" i="1"/>
  <c r="O75" i="1"/>
  <c r="O78" i="1"/>
  <c r="O79" i="1"/>
  <c r="O76" i="1"/>
  <c r="O77" i="1"/>
  <c r="X428" i="1"/>
  <c r="Y428" i="1"/>
  <c r="L117" i="1" l="1"/>
  <c r="O117" i="1" s="1"/>
  <c r="E117" i="1" s="1"/>
  <c r="AA117" i="1" s="1"/>
  <c r="L116" i="1"/>
  <c r="O116" i="1" s="1"/>
  <c r="E116" i="1" s="1"/>
  <c r="AA116" i="1" s="1"/>
  <c r="L118" i="1"/>
  <c r="O118" i="1" s="1"/>
  <c r="E118" i="1" s="1"/>
  <c r="AA118" i="1" s="1"/>
  <c r="E77" i="1"/>
  <c r="AA77" i="1" s="1"/>
  <c r="E79" i="1"/>
  <c r="AA79" i="1" s="1"/>
  <c r="E98" i="1"/>
  <c r="AA98" i="1" s="1"/>
  <c r="E78" i="1"/>
  <c r="AA78" i="1" s="1"/>
  <c r="E75" i="1"/>
  <c r="AA75" i="1" s="1"/>
  <c r="E97" i="1"/>
  <c r="AA97" i="1" s="1"/>
  <c r="E101" i="1"/>
  <c r="AA101" i="1" s="1"/>
  <c r="E96" i="1"/>
  <c r="AA96" i="1" s="1"/>
  <c r="E76" i="1"/>
  <c r="AA76" i="1" s="1"/>
  <c r="E99" i="1"/>
  <c r="AA99" i="1" s="1"/>
  <c r="N403" i="1"/>
  <c r="N176" i="1"/>
  <c r="N178" i="1" s="1"/>
  <c r="O102" i="1"/>
  <c r="N106" i="1"/>
  <c r="N108" i="1" s="1"/>
  <c r="O104" i="1"/>
  <c r="O103" i="1"/>
  <c r="O82" i="1"/>
  <c r="N85" i="1"/>
  <c r="O84" i="1"/>
  <c r="N81" i="1"/>
  <c r="O81" i="1" s="1"/>
  <c r="O80" i="1"/>
  <c r="L123" i="1"/>
  <c r="O123" i="1" s="1"/>
  <c r="L121" i="1"/>
  <c r="O121" i="1" s="1"/>
  <c r="L120" i="1"/>
  <c r="O120" i="1" s="1"/>
  <c r="L122" i="1"/>
  <c r="O122" i="1" s="1"/>
  <c r="L119" i="1"/>
  <c r="O119" i="1" s="1"/>
  <c r="L124" i="1"/>
  <c r="O124" i="1" s="1"/>
  <c r="N201" i="1"/>
  <c r="N233" i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Y427" i="1"/>
  <c r="X427" i="1"/>
  <c r="Y426" i="1"/>
  <c r="X426" i="1"/>
  <c r="Y425" i="1"/>
  <c r="X425" i="1"/>
  <c r="Y406" i="1"/>
  <c r="X406" i="1"/>
  <c r="Y405" i="1"/>
  <c r="X405" i="1"/>
  <c r="Y367" i="1"/>
  <c r="X367" i="1"/>
  <c r="Y364" i="1"/>
  <c r="X364" i="1"/>
  <c r="Y363" i="1"/>
  <c r="X363" i="1"/>
  <c r="Y325" i="1"/>
  <c r="X325" i="1"/>
  <c r="Y324" i="1"/>
  <c r="X324" i="1"/>
  <c r="Y323" i="1"/>
  <c r="X323" i="1"/>
  <c r="Y231" i="1"/>
  <c r="X231" i="1"/>
  <c r="Y230" i="1"/>
  <c r="X230" i="1"/>
  <c r="Y227" i="1"/>
  <c r="X227" i="1"/>
  <c r="Y226" i="1"/>
  <c r="X226" i="1"/>
  <c r="Y223" i="1"/>
  <c r="X223" i="1"/>
  <c r="Y220" i="1"/>
  <c r="X220" i="1"/>
  <c r="Y219" i="1"/>
  <c r="X219" i="1"/>
  <c r="Y141" i="1"/>
  <c r="X141" i="1"/>
  <c r="Y368" i="1"/>
  <c r="X368" i="1"/>
  <c r="Y366" i="1"/>
  <c r="X366" i="1"/>
  <c r="Y365" i="1"/>
  <c r="X365" i="1"/>
  <c r="Y322" i="1"/>
  <c r="X322" i="1"/>
  <c r="Y321" i="1"/>
  <c r="X321" i="1"/>
  <c r="Y320" i="1"/>
  <c r="X320" i="1"/>
  <c r="Y229" i="1"/>
  <c r="X229" i="1"/>
  <c r="Y228" i="1"/>
  <c r="X228" i="1"/>
  <c r="Y225" i="1"/>
  <c r="X225" i="1"/>
  <c r="Y224" i="1"/>
  <c r="X224" i="1"/>
  <c r="Y222" i="1"/>
  <c r="X222" i="1"/>
  <c r="Y221" i="1"/>
  <c r="X221" i="1"/>
  <c r="Y150" i="1"/>
  <c r="X150" i="1"/>
  <c r="Y149" i="1"/>
  <c r="X149" i="1"/>
  <c r="Y148" i="1"/>
  <c r="X148" i="1"/>
  <c r="Y147" i="1"/>
  <c r="X147" i="1"/>
  <c r="Y146" i="1"/>
  <c r="X146" i="1"/>
  <c r="Y144" i="1"/>
  <c r="X144" i="1"/>
  <c r="Y143" i="1"/>
  <c r="X143" i="1"/>
  <c r="Y142" i="1"/>
  <c r="X142" i="1"/>
  <c r="Y121" i="1"/>
  <c r="X121" i="1"/>
  <c r="Y119" i="1"/>
  <c r="X119" i="1"/>
  <c r="E124" i="1" l="1"/>
  <c r="AA124" i="1" s="1"/>
  <c r="E119" i="1"/>
  <c r="AA119" i="1" s="1"/>
  <c r="E122" i="1"/>
  <c r="AA122" i="1" s="1"/>
  <c r="E120" i="1"/>
  <c r="AA120" i="1" s="1"/>
  <c r="E121" i="1"/>
  <c r="AA121" i="1" s="1"/>
  <c r="E123" i="1"/>
  <c r="AA123" i="1" s="1"/>
  <c r="E80" i="1"/>
  <c r="AA80" i="1" s="1"/>
  <c r="E81" i="1"/>
  <c r="AA81" i="1" s="1"/>
  <c r="E84" i="1"/>
  <c r="AA84" i="1" s="1"/>
  <c r="E82" i="1"/>
  <c r="AA82" i="1" s="1"/>
  <c r="E103" i="1"/>
  <c r="AA103" i="1" s="1"/>
  <c r="E104" i="1"/>
  <c r="AA104" i="1" s="1"/>
  <c r="E102" i="1"/>
  <c r="AA102" i="1" s="1"/>
  <c r="N179" i="1"/>
  <c r="N180" i="1" s="1"/>
  <c r="N181" i="1" s="1"/>
  <c r="N182" i="1" s="1"/>
  <c r="N109" i="1"/>
  <c r="O107" i="1"/>
  <c r="O106" i="1"/>
  <c r="O105" i="1"/>
  <c r="N86" i="1"/>
  <c r="O87" i="1" s="1"/>
  <c r="O85" i="1"/>
  <c r="L141" i="1"/>
  <c r="O141" i="1" s="1"/>
  <c r="N202" i="1"/>
  <c r="E87" i="1" l="1"/>
  <c r="AA87" i="1" s="1"/>
  <c r="E85" i="1"/>
  <c r="AA85" i="1" s="1"/>
  <c r="E107" i="1"/>
  <c r="AA107" i="1" s="1"/>
  <c r="E105" i="1"/>
  <c r="AA105" i="1" s="1"/>
  <c r="E141" i="1"/>
  <c r="AA141" i="1" s="1"/>
  <c r="E106" i="1"/>
  <c r="AA106" i="1" s="1"/>
  <c r="O108" i="1"/>
  <c r="N110" i="1"/>
  <c r="O109" i="1"/>
  <c r="N88" i="1"/>
  <c r="O86" i="1"/>
  <c r="L150" i="1"/>
  <c r="O150" i="1" s="1"/>
  <c r="L149" i="1"/>
  <c r="O149" i="1" s="1"/>
  <c r="L148" i="1"/>
  <c r="O148" i="1" s="1"/>
  <c r="L144" i="1"/>
  <c r="O144" i="1" s="1"/>
  <c r="L147" i="1"/>
  <c r="O147" i="1" s="1"/>
  <c r="L146" i="1"/>
  <c r="O146" i="1" s="1"/>
  <c r="L145" i="1"/>
  <c r="O145" i="1" s="1"/>
  <c r="L143" i="1"/>
  <c r="O143" i="1" s="1"/>
  <c r="L142" i="1"/>
  <c r="O142" i="1" s="1"/>
  <c r="N203" i="1"/>
  <c r="N113" i="1" l="1"/>
  <c r="O112" i="1"/>
  <c r="E112" i="1" s="1"/>
  <c r="AA112" i="1" s="1"/>
  <c r="E108" i="1"/>
  <c r="AA108" i="1" s="1"/>
  <c r="E150" i="1"/>
  <c r="AA150" i="1" s="1"/>
  <c r="E109" i="1"/>
  <c r="AA109" i="1" s="1"/>
  <c r="E143" i="1"/>
  <c r="AA143" i="1" s="1"/>
  <c r="E145" i="1"/>
  <c r="AA145" i="1" s="1"/>
  <c r="E149" i="1"/>
  <c r="AA149" i="1" s="1"/>
  <c r="E146" i="1"/>
  <c r="AA146" i="1" s="1"/>
  <c r="E147" i="1"/>
  <c r="AA147" i="1" s="1"/>
  <c r="E142" i="1"/>
  <c r="AA142" i="1" s="1"/>
  <c r="E144" i="1"/>
  <c r="AA144" i="1" s="1"/>
  <c r="E86" i="1"/>
  <c r="AA86" i="1" s="1"/>
  <c r="E148" i="1"/>
  <c r="AA148" i="1" s="1"/>
  <c r="N111" i="1"/>
  <c r="O111" i="1" s="1"/>
  <c r="O110" i="1"/>
  <c r="N89" i="1"/>
  <c r="O90" i="1" s="1"/>
  <c r="O88" i="1"/>
  <c r="L155" i="1"/>
  <c r="O155" i="1" s="1"/>
  <c r="L153" i="1"/>
  <c r="O153" i="1" s="1"/>
  <c r="L152" i="1"/>
  <c r="O152" i="1" s="1"/>
  <c r="L151" i="1"/>
  <c r="O151" i="1" s="1"/>
  <c r="L154" i="1"/>
  <c r="O154" i="1" s="1"/>
  <c r="N204" i="1"/>
  <c r="N114" i="1" l="1"/>
  <c r="O113" i="1"/>
  <c r="E113" i="1" s="1"/>
  <c r="AA113" i="1" s="1"/>
  <c r="L158" i="1"/>
  <c r="O158" i="1" s="1"/>
  <c r="E158" i="1" s="1"/>
  <c r="AA158" i="1" s="1"/>
  <c r="L157" i="1"/>
  <c r="O157" i="1" s="1"/>
  <c r="E157" i="1" s="1"/>
  <c r="AA157" i="1" s="1"/>
  <c r="L156" i="1"/>
  <c r="O156" i="1" s="1"/>
  <c r="E156" i="1" s="1"/>
  <c r="AA156" i="1" s="1"/>
  <c r="E154" i="1"/>
  <c r="AA154" i="1" s="1"/>
  <c r="E151" i="1"/>
  <c r="AA151" i="1" s="1"/>
  <c r="E155" i="1"/>
  <c r="AA155" i="1" s="1"/>
  <c r="E152" i="1"/>
  <c r="AA152" i="1" s="1"/>
  <c r="E153" i="1"/>
  <c r="AA153" i="1" s="1"/>
  <c r="E88" i="1"/>
  <c r="AA88" i="1" s="1"/>
  <c r="E90" i="1"/>
  <c r="AA90" i="1" s="1"/>
  <c r="E110" i="1"/>
  <c r="AA110" i="1" s="1"/>
  <c r="E111" i="1"/>
  <c r="AA111" i="1" s="1"/>
  <c r="N91" i="1"/>
  <c r="O89" i="1"/>
  <c r="L163" i="1"/>
  <c r="O163" i="1" s="1"/>
  <c r="L159" i="1"/>
  <c r="O159" i="1" s="1"/>
  <c r="L164" i="1"/>
  <c r="O164" i="1" s="1"/>
  <c r="L162" i="1"/>
  <c r="O162" i="1" s="1"/>
  <c r="L161" i="1"/>
  <c r="O161" i="1" s="1"/>
  <c r="L160" i="1"/>
  <c r="O160" i="1" s="1"/>
  <c r="N205" i="1"/>
  <c r="N115" i="1" l="1"/>
  <c r="O115" i="1" s="1"/>
  <c r="E115" i="1" s="1"/>
  <c r="AA115" i="1" s="1"/>
  <c r="O114" i="1"/>
  <c r="E114" i="1" s="1"/>
  <c r="AA114" i="1" s="1"/>
  <c r="L177" i="1"/>
  <c r="O177" i="1" s="1"/>
  <c r="E177" i="1" s="1"/>
  <c r="AA177" i="1" s="1"/>
  <c r="L170" i="1"/>
  <c r="O170" i="1" s="1"/>
  <c r="E170" i="1" s="1"/>
  <c r="AA170" i="1" s="1"/>
  <c r="L169" i="1"/>
  <c r="O169" i="1" s="1"/>
  <c r="E169" i="1" s="1"/>
  <c r="AA169" i="1" s="1"/>
  <c r="L168" i="1"/>
  <c r="O168" i="1" s="1"/>
  <c r="E168" i="1" s="1"/>
  <c r="AA168" i="1" s="1"/>
  <c r="E161" i="1"/>
  <c r="AA161" i="1" s="1"/>
  <c r="E163" i="1"/>
  <c r="AA163" i="1" s="1"/>
  <c r="E162" i="1"/>
  <c r="AA162" i="1" s="1"/>
  <c r="E160" i="1"/>
  <c r="AA160" i="1" s="1"/>
  <c r="E159" i="1"/>
  <c r="AA159" i="1" s="1"/>
  <c r="E164" i="1"/>
  <c r="AA164" i="1" s="1"/>
  <c r="E89" i="1"/>
  <c r="AA89" i="1" s="1"/>
  <c r="L167" i="1"/>
  <c r="O167" i="1" s="1"/>
  <c r="L174" i="1"/>
  <c r="O174" i="1" s="1"/>
  <c r="N92" i="1"/>
  <c r="O92" i="1" s="1"/>
  <c r="O91" i="1"/>
  <c r="L180" i="1"/>
  <c r="O180" i="1" s="1"/>
  <c r="L178" i="1"/>
  <c r="O178" i="1" s="1"/>
  <c r="L176" i="1"/>
  <c r="O176" i="1" s="1"/>
  <c r="L173" i="1"/>
  <c r="O173" i="1" s="1"/>
  <c r="L175" i="1"/>
  <c r="O175" i="1" s="1"/>
  <c r="L172" i="1"/>
  <c r="O172" i="1" s="1"/>
  <c r="L171" i="1"/>
  <c r="O171" i="1" s="1"/>
  <c r="L166" i="1"/>
  <c r="O166" i="1" s="1"/>
  <c r="L165" i="1"/>
  <c r="O165" i="1" s="1"/>
  <c r="L181" i="1"/>
  <c r="O181" i="1" s="1"/>
  <c r="L179" i="1"/>
  <c r="O179" i="1" s="1"/>
  <c r="L182" i="1"/>
  <c r="O182" i="1" s="1"/>
  <c r="N206" i="1"/>
  <c r="E179" i="1" l="1"/>
  <c r="AA179" i="1" s="1"/>
  <c r="E165" i="1"/>
  <c r="AA165" i="1" s="1"/>
  <c r="E181" i="1"/>
  <c r="AA181" i="1" s="1"/>
  <c r="E175" i="1"/>
  <c r="AA175" i="1" s="1"/>
  <c r="E180" i="1"/>
  <c r="AA180" i="1" s="1"/>
  <c r="E173" i="1"/>
  <c r="AA173" i="1" s="1"/>
  <c r="E91" i="1"/>
  <c r="AA91" i="1" s="1"/>
  <c r="E166" i="1"/>
  <c r="AA166" i="1" s="1"/>
  <c r="E176" i="1"/>
  <c r="AA176" i="1" s="1"/>
  <c r="E92" i="1"/>
  <c r="AA92" i="1" s="1"/>
  <c r="E172" i="1"/>
  <c r="AA172" i="1" s="1"/>
  <c r="E178" i="1"/>
  <c r="AA178" i="1" s="1"/>
  <c r="E174" i="1"/>
  <c r="AA174" i="1" s="1"/>
  <c r="E171" i="1"/>
  <c r="AA171" i="1" s="1"/>
  <c r="E182" i="1"/>
  <c r="AA182" i="1" s="1"/>
  <c r="E167" i="1"/>
  <c r="AA167" i="1" s="1"/>
  <c r="L258" i="1"/>
  <c r="O258" i="1" s="1"/>
  <c r="E258" i="1" s="1"/>
  <c r="AA258" i="1" s="1"/>
  <c r="L263" i="1"/>
  <c r="O263" i="1" s="1"/>
  <c r="E263" i="1" s="1"/>
  <c r="AA263" i="1" s="1"/>
  <c r="L264" i="1"/>
  <c r="O264" i="1" s="1"/>
  <c r="E264" i="1" s="1"/>
  <c r="AA264" i="1" s="1"/>
  <c r="L265" i="1"/>
  <c r="O265" i="1" s="1"/>
  <c r="E265" i="1" s="1"/>
  <c r="AA265" i="1" s="1"/>
  <c r="L257" i="1"/>
  <c r="O257" i="1" s="1"/>
  <c r="E257" i="1" s="1"/>
  <c r="AA257" i="1" s="1"/>
  <c r="L266" i="1"/>
  <c r="O266" i="1" s="1"/>
  <c r="E266" i="1" s="1"/>
  <c r="AA266" i="1" s="1"/>
  <c r="L262" i="1"/>
  <c r="O262" i="1" s="1"/>
  <c r="E262" i="1" s="1"/>
  <c r="AA262" i="1" s="1"/>
  <c r="L267" i="1"/>
  <c r="O267" i="1" s="1"/>
  <c r="E267" i="1" s="1"/>
  <c r="AA267" i="1" s="1"/>
  <c r="L251" i="1"/>
  <c r="O251" i="1" s="1"/>
  <c r="E251" i="1" s="1"/>
  <c r="AA251" i="1" s="1"/>
  <c r="L255" i="1"/>
  <c r="O255" i="1" s="1"/>
  <c r="E255" i="1" s="1"/>
  <c r="AA255" i="1" s="1"/>
  <c r="L253" i="1"/>
  <c r="O253" i="1" s="1"/>
  <c r="E253" i="1" s="1"/>
  <c r="AA253" i="1" s="1"/>
  <c r="L268" i="1"/>
  <c r="O268" i="1" s="1"/>
  <c r="E268" i="1" s="1"/>
  <c r="AA268" i="1" s="1"/>
  <c r="L256" i="1"/>
  <c r="O256" i="1" s="1"/>
  <c r="E256" i="1" s="1"/>
  <c r="AA256" i="1" s="1"/>
  <c r="L269" i="1"/>
  <c r="O269" i="1" s="1"/>
  <c r="E269" i="1" s="1"/>
  <c r="AA269" i="1" s="1"/>
  <c r="L261" i="1"/>
  <c r="O261" i="1" s="1"/>
  <c r="E261" i="1" s="1"/>
  <c r="AA261" i="1" s="1"/>
  <c r="L250" i="1"/>
  <c r="O250" i="1" s="1"/>
  <c r="E250" i="1" s="1"/>
  <c r="AA250" i="1" s="1"/>
  <c r="L252" i="1"/>
  <c r="O252" i="1" s="1"/>
  <c r="E252" i="1" s="1"/>
  <c r="AA252" i="1" s="1"/>
  <c r="L260" i="1"/>
  <c r="O260" i="1" s="1"/>
  <c r="E260" i="1" s="1"/>
  <c r="AA260" i="1" s="1"/>
  <c r="L254" i="1"/>
  <c r="O254" i="1" s="1"/>
  <c r="E254" i="1" s="1"/>
  <c r="AA254" i="1" s="1"/>
  <c r="L259" i="1"/>
  <c r="O259" i="1" s="1"/>
  <c r="E259" i="1" s="1"/>
  <c r="AA259" i="1" s="1"/>
  <c r="L294" i="1"/>
  <c r="O294" i="1" s="1"/>
  <c r="L297" i="1"/>
  <c r="O297" i="1" s="1"/>
  <c r="L295" i="1"/>
  <c r="O295" i="1" s="1"/>
  <c r="L296" i="1"/>
  <c r="O296" i="1" s="1"/>
  <c r="L215" i="1"/>
  <c r="L218" i="1"/>
  <c r="L216" i="1"/>
  <c r="L217" i="1"/>
  <c r="L137" i="1"/>
  <c r="O137" i="1" s="1"/>
  <c r="L140" i="1"/>
  <c r="O140" i="1" s="1"/>
  <c r="L138" i="1"/>
  <c r="O138" i="1" s="1"/>
  <c r="L139" i="1"/>
  <c r="O139" i="1" s="1"/>
  <c r="L287" i="1"/>
  <c r="O287" i="1" s="1"/>
  <c r="L279" i="1"/>
  <c r="O279" i="1" s="1"/>
  <c r="L271" i="1"/>
  <c r="O271" i="1" s="1"/>
  <c r="L290" i="1"/>
  <c r="O290" i="1" s="1"/>
  <c r="L282" i="1"/>
  <c r="O282" i="1" s="1"/>
  <c r="L274" i="1"/>
  <c r="O274" i="1" s="1"/>
  <c r="L293" i="1"/>
  <c r="O293" i="1" s="1"/>
  <c r="L285" i="1"/>
  <c r="O285" i="1" s="1"/>
  <c r="L277" i="1"/>
  <c r="O277" i="1" s="1"/>
  <c r="L284" i="1"/>
  <c r="O284" i="1" s="1"/>
  <c r="L288" i="1"/>
  <c r="O288" i="1" s="1"/>
  <c r="L280" i="1"/>
  <c r="O280" i="1" s="1"/>
  <c r="L272" i="1"/>
  <c r="O272" i="1" s="1"/>
  <c r="L276" i="1"/>
  <c r="O276" i="1" s="1"/>
  <c r="L291" i="1"/>
  <c r="O291" i="1" s="1"/>
  <c r="L283" i="1"/>
  <c r="O283" i="1" s="1"/>
  <c r="L275" i="1"/>
  <c r="O275" i="1" s="1"/>
  <c r="L273" i="1"/>
  <c r="O273" i="1" s="1"/>
  <c r="L270" i="1"/>
  <c r="O270" i="1" s="1"/>
  <c r="L286" i="1"/>
  <c r="O286" i="1" s="1"/>
  <c r="L278" i="1"/>
  <c r="O278" i="1" s="1"/>
  <c r="L289" i="1"/>
  <c r="O289" i="1" s="1"/>
  <c r="L281" i="1"/>
  <c r="O281" i="1" s="1"/>
  <c r="L292" i="1"/>
  <c r="O292" i="1" s="1"/>
  <c r="L186" i="1"/>
  <c r="O186" i="1" s="1"/>
  <c r="L184" i="1"/>
  <c r="O184" i="1" s="1"/>
  <c r="L183" i="1"/>
  <c r="O183" i="1" s="1"/>
  <c r="L185" i="1"/>
  <c r="O185" i="1" s="1"/>
  <c r="L236" i="1"/>
  <c r="O236" i="1" s="1"/>
  <c r="L220" i="1"/>
  <c r="O220" i="1" s="1"/>
  <c r="L200" i="1"/>
  <c r="O200" i="1" s="1"/>
  <c r="L234" i="1"/>
  <c r="O234" i="1" s="1"/>
  <c r="L214" i="1"/>
  <c r="L198" i="1"/>
  <c r="O198" i="1" s="1"/>
  <c r="L249" i="1"/>
  <c r="O249" i="1" s="1"/>
  <c r="L233" i="1"/>
  <c r="O233" i="1" s="1"/>
  <c r="L213" i="1"/>
  <c r="L197" i="1"/>
  <c r="O197" i="1" s="1"/>
  <c r="L247" i="1"/>
  <c r="O247" i="1" s="1"/>
  <c r="L231" i="1"/>
  <c r="O231" i="1" s="1"/>
  <c r="L211" i="1"/>
  <c r="L195" i="1"/>
  <c r="O195" i="1" s="1"/>
  <c r="L235" i="1"/>
  <c r="O235" i="1" s="1"/>
  <c r="L248" i="1"/>
  <c r="O248" i="1" s="1"/>
  <c r="L232" i="1"/>
  <c r="L212" i="1"/>
  <c r="L196" i="1"/>
  <c r="O196" i="1" s="1"/>
  <c r="L246" i="1"/>
  <c r="O246" i="1" s="1"/>
  <c r="L230" i="1"/>
  <c r="O230" i="1" s="1"/>
  <c r="L210" i="1"/>
  <c r="L194" i="1"/>
  <c r="O194" i="1" s="1"/>
  <c r="L245" i="1"/>
  <c r="O245" i="1" s="1"/>
  <c r="L229" i="1"/>
  <c r="O229" i="1" s="1"/>
  <c r="L209" i="1"/>
  <c r="L193" i="1"/>
  <c r="O193" i="1" s="1"/>
  <c r="L205" i="1"/>
  <c r="O205" i="1" s="1"/>
  <c r="L221" i="1"/>
  <c r="O221" i="1" s="1"/>
  <c r="L199" i="1"/>
  <c r="O199" i="1" s="1"/>
  <c r="L244" i="1"/>
  <c r="O244" i="1" s="1"/>
  <c r="L228" i="1"/>
  <c r="O228" i="1" s="1"/>
  <c r="L208" i="1"/>
  <c r="L192" i="1"/>
  <c r="O192" i="1" s="1"/>
  <c r="L243" i="1"/>
  <c r="O243" i="1" s="1"/>
  <c r="L227" i="1"/>
  <c r="O227" i="1" s="1"/>
  <c r="L207" i="1"/>
  <c r="L191" i="1"/>
  <c r="O191" i="1" s="1"/>
  <c r="L241" i="1"/>
  <c r="O241" i="1" s="1"/>
  <c r="L225" i="1"/>
  <c r="O225" i="1" s="1"/>
  <c r="L189" i="1"/>
  <c r="O189" i="1" s="1"/>
  <c r="L237" i="1"/>
  <c r="O237" i="1" s="1"/>
  <c r="L201" i="1"/>
  <c r="O201" i="1" s="1"/>
  <c r="L219" i="1"/>
  <c r="O219" i="1" s="1"/>
  <c r="L242" i="1"/>
  <c r="O242" i="1" s="1"/>
  <c r="L226" i="1"/>
  <c r="O226" i="1" s="1"/>
  <c r="L206" i="1"/>
  <c r="O206" i="1" s="1"/>
  <c r="L190" i="1"/>
  <c r="O190" i="1" s="1"/>
  <c r="L240" i="1"/>
  <c r="O240" i="1" s="1"/>
  <c r="L224" i="1"/>
  <c r="O224" i="1" s="1"/>
  <c r="L204" i="1"/>
  <c r="O204" i="1" s="1"/>
  <c r="L188" i="1"/>
  <c r="O188" i="1" s="1"/>
  <c r="L239" i="1"/>
  <c r="O239" i="1" s="1"/>
  <c r="L223" i="1"/>
  <c r="O223" i="1" s="1"/>
  <c r="L203" i="1"/>
  <c r="O203" i="1" s="1"/>
  <c r="L187" i="1"/>
  <c r="O187" i="1" s="1"/>
  <c r="L238" i="1"/>
  <c r="O238" i="1" s="1"/>
  <c r="L222" i="1"/>
  <c r="O222" i="1" s="1"/>
  <c r="L202" i="1"/>
  <c r="O202" i="1" s="1"/>
  <c r="N207" i="1"/>
  <c r="E192" i="1" l="1"/>
  <c r="AA192" i="1" s="1"/>
  <c r="E220" i="1"/>
  <c r="AA220" i="1" s="1"/>
  <c r="E276" i="1"/>
  <c r="AA276" i="1" s="1"/>
  <c r="E140" i="1"/>
  <c r="AA140" i="1" s="1"/>
  <c r="E228" i="1"/>
  <c r="AA228" i="1" s="1"/>
  <c r="E248" i="1"/>
  <c r="AA248" i="1" s="1"/>
  <c r="E236" i="1"/>
  <c r="AA236" i="1" s="1"/>
  <c r="E272" i="1"/>
  <c r="AA272" i="1" s="1"/>
  <c r="E137" i="1"/>
  <c r="AA137" i="1" s="1"/>
  <c r="E240" i="1"/>
  <c r="AA240" i="1" s="1"/>
  <c r="E244" i="1"/>
  <c r="AA244" i="1" s="1"/>
  <c r="E235" i="1"/>
  <c r="AA235" i="1" s="1"/>
  <c r="E185" i="1"/>
  <c r="AA185" i="1" s="1"/>
  <c r="E280" i="1"/>
  <c r="AA280" i="1" s="1"/>
  <c r="E139" i="1"/>
  <c r="AA139" i="1" s="1"/>
  <c r="E226" i="1"/>
  <c r="AA226" i="1" s="1"/>
  <c r="E199" i="1"/>
  <c r="AA199" i="1" s="1"/>
  <c r="E195" i="1"/>
  <c r="AA195" i="1" s="1"/>
  <c r="E183" i="1"/>
  <c r="AA183" i="1" s="1"/>
  <c r="E288" i="1"/>
  <c r="AA288" i="1" s="1"/>
  <c r="E291" i="1"/>
  <c r="AA291" i="1" s="1"/>
  <c r="E206" i="1"/>
  <c r="AA206" i="1" s="1"/>
  <c r="E242" i="1"/>
  <c r="AA242" i="1" s="1"/>
  <c r="E221" i="1"/>
  <c r="AA221" i="1" s="1"/>
  <c r="E184" i="1"/>
  <c r="AA184" i="1" s="1"/>
  <c r="E284" i="1"/>
  <c r="AA284" i="1" s="1"/>
  <c r="E204" i="1"/>
  <c r="AA204" i="1" s="1"/>
  <c r="E190" i="1"/>
  <c r="AA190" i="1" s="1"/>
  <c r="E219" i="1"/>
  <c r="AA219" i="1" s="1"/>
  <c r="E205" i="1"/>
  <c r="AA205" i="1" s="1"/>
  <c r="E231" i="1"/>
  <c r="AA231" i="1" s="1"/>
  <c r="E186" i="1"/>
  <c r="AA186" i="1" s="1"/>
  <c r="E277" i="1"/>
  <c r="AA277" i="1" s="1"/>
  <c r="E202" i="1"/>
  <c r="AA202" i="1" s="1"/>
  <c r="E201" i="1"/>
  <c r="AA201" i="1" s="1"/>
  <c r="E193" i="1"/>
  <c r="AA193" i="1" s="1"/>
  <c r="E247" i="1"/>
  <c r="AA247" i="1" s="1"/>
  <c r="E292" i="1"/>
  <c r="AA292" i="1" s="1"/>
  <c r="E285" i="1"/>
  <c r="AA285" i="1" s="1"/>
  <c r="E296" i="1"/>
  <c r="AA296" i="1" s="1"/>
  <c r="E196" i="1"/>
  <c r="AA196" i="1" s="1"/>
  <c r="E222" i="1"/>
  <c r="AA222" i="1" s="1"/>
  <c r="E237" i="1"/>
  <c r="AA237" i="1" s="1"/>
  <c r="E197" i="1"/>
  <c r="AA197" i="1" s="1"/>
  <c r="E281" i="1"/>
  <c r="AA281" i="1" s="1"/>
  <c r="E293" i="1"/>
  <c r="AA293" i="1" s="1"/>
  <c r="E295" i="1"/>
  <c r="AA295" i="1" s="1"/>
  <c r="E138" i="1"/>
  <c r="AA138" i="1" s="1"/>
  <c r="E238" i="1"/>
  <c r="AA238" i="1" s="1"/>
  <c r="E189" i="1"/>
  <c r="AA189" i="1" s="1"/>
  <c r="E229" i="1"/>
  <c r="AA229" i="1" s="1"/>
  <c r="E289" i="1"/>
  <c r="AA289" i="1" s="1"/>
  <c r="E274" i="1"/>
  <c r="AA274" i="1" s="1"/>
  <c r="E297" i="1"/>
  <c r="AA297" i="1" s="1"/>
  <c r="E243" i="1"/>
  <c r="AA243" i="1" s="1"/>
  <c r="E200" i="1"/>
  <c r="AA200" i="1" s="1"/>
  <c r="E187" i="1"/>
  <c r="AA187" i="1" s="1"/>
  <c r="E225" i="1"/>
  <c r="AA225" i="1" s="1"/>
  <c r="E245" i="1"/>
  <c r="AA245" i="1" s="1"/>
  <c r="E233" i="1"/>
  <c r="AA233" i="1" s="1"/>
  <c r="E278" i="1"/>
  <c r="AA278" i="1" s="1"/>
  <c r="E282" i="1"/>
  <c r="AA282" i="1" s="1"/>
  <c r="E294" i="1"/>
  <c r="AA294" i="1" s="1"/>
  <c r="E203" i="1"/>
  <c r="AA203" i="1" s="1"/>
  <c r="E241" i="1"/>
  <c r="AA241" i="1" s="1"/>
  <c r="E194" i="1"/>
  <c r="AA194" i="1" s="1"/>
  <c r="E249" i="1"/>
  <c r="AA249" i="1" s="1"/>
  <c r="E286" i="1"/>
  <c r="AA286" i="1" s="1"/>
  <c r="E290" i="1"/>
  <c r="AA290" i="1" s="1"/>
  <c r="E283" i="1"/>
  <c r="AA283" i="1" s="1"/>
  <c r="E223" i="1"/>
  <c r="AA223" i="1" s="1"/>
  <c r="E191" i="1"/>
  <c r="AA191" i="1" s="1"/>
  <c r="E198" i="1"/>
  <c r="AA198" i="1" s="1"/>
  <c r="E270" i="1"/>
  <c r="AA270" i="1" s="1"/>
  <c r="E271" i="1"/>
  <c r="AA271" i="1" s="1"/>
  <c r="E239" i="1"/>
  <c r="AA239" i="1" s="1"/>
  <c r="E230" i="1"/>
  <c r="AA230" i="1" s="1"/>
  <c r="E273" i="1"/>
  <c r="AA273" i="1" s="1"/>
  <c r="E279" i="1"/>
  <c r="AA279" i="1" s="1"/>
  <c r="E224" i="1"/>
  <c r="AA224" i="1" s="1"/>
  <c r="E188" i="1"/>
  <c r="AA188" i="1" s="1"/>
  <c r="E227" i="1"/>
  <c r="AA227" i="1" s="1"/>
  <c r="E246" i="1"/>
  <c r="AA246" i="1" s="1"/>
  <c r="E234" i="1"/>
  <c r="AA234" i="1" s="1"/>
  <c r="E275" i="1"/>
  <c r="AA275" i="1" s="1"/>
  <c r="E287" i="1"/>
  <c r="AA287" i="1" s="1"/>
  <c r="L300" i="1"/>
  <c r="O300" i="1" s="1"/>
  <c r="E300" i="1" s="1"/>
  <c r="AA300" i="1" s="1"/>
  <c r="L301" i="1"/>
  <c r="O301" i="1" s="1"/>
  <c r="E301" i="1" s="1"/>
  <c r="AA301" i="1" s="1"/>
  <c r="L302" i="1"/>
  <c r="O302" i="1" s="1"/>
  <c r="E302" i="1" s="1"/>
  <c r="AA302" i="1" s="1"/>
  <c r="L303" i="1"/>
  <c r="O303" i="1" s="1"/>
  <c r="E303" i="1" s="1"/>
  <c r="AA303" i="1" s="1"/>
  <c r="L304" i="1"/>
  <c r="O304" i="1" s="1"/>
  <c r="E304" i="1" s="1"/>
  <c r="AA304" i="1" s="1"/>
  <c r="L305" i="1"/>
  <c r="O305" i="1" s="1"/>
  <c r="E305" i="1" s="1"/>
  <c r="AA305" i="1" s="1"/>
  <c r="L306" i="1"/>
  <c r="O306" i="1" s="1"/>
  <c r="E306" i="1" s="1"/>
  <c r="AA306" i="1" s="1"/>
  <c r="L307" i="1"/>
  <c r="O307" i="1" s="1"/>
  <c r="E307" i="1" s="1"/>
  <c r="AA307" i="1" s="1"/>
  <c r="L298" i="1"/>
  <c r="O298" i="1" s="1"/>
  <c r="E298" i="1" s="1"/>
  <c r="AA298" i="1" s="1"/>
  <c r="L299" i="1"/>
  <c r="O299" i="1" s="1"/>
  <c r="E299" i="1" s="1"/>
  <c r="AA299" i="1" s="1"/>
  <c r="L326" i="1"/>
  <c r="O326" i="1" s="1"/>
  <c r="L310" i="1"/>
  <c r="O310" i="1" s="1"/>
  <c r="L324" i="1"/>
  <c r="O324" i="1" s="1"/>
  <c r="L308" i="1"/>
  <c r="O308" i="1" s="1"/>
  <c r="L323" i="1"/>
  <c r="O323" i="1" s="1"/>
  <c r="L321" i="1"/>
  <c r="O321" i="1" s="1"/>
  <c r="L322" i="1"/>
  <c r="O322" i="1" s="1"/>
  <c r="L320" i="1"/>
  <c r="O320" i="1" s="1"/>
  <c r="L319" i="1"/>
  <c r="O319" i="1" s="1"/>
  <c r="L315" i="1"/>
  <c r="O315" i="1" s="1"/>
  <c r="L327" i="1"/>
  <c r="L309" i="1"/>
  <c r="O309" i="1" s="1"/>
  <c r="L318" i="1"/>
  <c r="O318" i="1" s="1"/>
  <c r="L317" i="1"/>
  <c r="O317" i="1" s="1"/>
  <c r="L316" i="1"/>
  <c r="O316" i="1" s="1"/>
  <c r="L314" i="1"/>
  <c r="O314" i="1" s="1"/>
  <c r="L313" i="1"/>
  <c r="O313" i="1" s="1"/>
  <c r="L311" i="1"/>
  <c r="O311" i="1" s="1"/>
  <c r="L325" i="1"/>
  <c r="O325" i="1" s="1"/>
  <c r="L328" i="1"/>
  <c r="L312" i="1"/>
  <c r="O312" i="1" s="1"/>
  <c r="O207" i="1"/>
  <c r="N208" i="1"/>
  <c r="O232" i="1"/>
  <c r="E309" i="1" l="1"/>
  <c r="AA309" i="1" s="1"/>
  <c r="E317" i="1"/>
  <c r="AA317" i="1" s="1"/>
  <c r="E315" i="1"/>
  <c r="AA315" i="1" s="1"/>
  <c r="E319" i="1"/>
  <c r="AA319" i="1" s="1"/>
  <c r="E232" i="1"/>
  <c r="AA232" i="1" s="1"/>
  <c r="E320" i="1"/>
  <c r="AA320" i="1" s="1"/>
  <c r="E312" i="1"/>
  <c r="AA312" i="1" s="1"/>
  <c r="E321" i="1"/>
  <c r="AA321" i="1" s="1"/>
  <c r="E323" i="1"/>
  <c r="AA323" i="1" s="1"/>
  <c r="E322" i="1"/>
  <c r="AA322" i="1" s="1"/>
  <c r="E325" i="1"/>
  <c r="AA325" i="1" s="1"/>
  <c r="E308" i="1"/>
  <c r="AA308" i="1" s="1"/>
  <c r="E318" i="1"/>
  <c r="AA318" i="1" s="1"/>
  <c r="E324" i="1"/>
  <c r="AA324" i="1" s="1"/>
  <c r="E311" i="1"/>
  <c r="AA311" i="1" s="1"/>
  <c r="E313" i="1"/>
  <c r="AA313" i="1" s="1"/>
  <c r="E310" i="1"/>
  <c r="AA310" i="1" s="1"/>
  <c r="E207" i="1"/>
  <c r="AA207" i="1" s="1"/>
  <c r="E314" i="1"/>
  <c r="AA314" i="1" s="1"/>
  <c r="E316" i="1"/>
  <c r="AA316" i="1" s="1"/>
  <c r="E326" i="1"/>
  <c r="AA326" i="1" s="1"/>
  <c r="L355" i="1"/>
  <c r="O355" i="1" s="1"/>
  <c r="E355" i="1" s="1"/>
  <c r="AA355" i="1" s="1"/>
  <c r="L356" i="1"/>
  <c r="O356" i="1" s="1"/>
  <c r="E356" i="1" s="1"/>
  <c r="AA356" i="1" s="1"/>
  <c r="L357" i="1"/>
  <c r="O357" i="1" s="1"/>
  <c r="E357" i="1" s="1"/>
  <c r="AA357" i="1" s="1"/>
  <c r="L358" i="1"/>
  <c r="O358" i="1" s="1"/>
  <c r="E358" i="1" s="1"/>
  <c r="AA358" i="1" s="1"/>
  <c r="L359" i="1"/>
  <c r="O359" i="1" s="1"/>
  <c r="E359" i="1" s="1"/>
  <c r="AA359" i="1" s="1"/>
  <c r="L360" i="1"/>
  <c r="O360" i="1" s="1"/>
  <c r="E360" i="1" s="1"/>
  <c r="AA360" i="1" s="1"/>
  <c r="L361" i="1"/>
  <c r="O361" i="1" s="1"/>
  <c r="E361" i="1" s="1"/>
  <c r="AA361" i="1" s="1"/>
  <c r="L362" i="1"/>
  <c r="O362" i="1" s="1"/>
  <c r="E362" i="1" s="1"/>
  <c r="AA362" i="1" s="1"/>
  <c r="L354" i="1"/>
  <c r="O354" i="1" s="1"/>
  <c r="E354" i="1" s="1"/>
  <c r="AA354" i="1" s="1"/>
  <c r="L353" i="1"/>
  <c r="O353" i="1" s="1"/>
  <c r="E353" i="1" s="1"/>
  <c r="AA353" i="1" s="1"/>
  <c r="L349" i="1"/>
  <c r="O349" i="1" s="1"/>
  <c r="L352" i="1"/>
  <c r="O352" i="1" s="1"/>
  <c r="L350" i="1"/>
  <c r="O350" i="1" s="1"/>
  <c r="L351" i="1"/>
  <c r="O351" i="1" s="1"/>
  <c r="L332" i="1"/>
  <c r="O332" i="1" s="1"/>
  <c r="L329" i="1"/>
  <c r="O329" i="1" s="1"/>
  <c r="L330" i="1"/>
  <c r="O330" i="1" s="1"/>
  <c r="L331" i="1"/>
  <c r="O331" i="1" s="1"/>
  <c r="L130" i="1"/>
  <c r="O130" i="1" s="1"/>
  <c r="L346" i="1"/>
  <c r="O346" i="1" s="1"/>
  <c r="L133" i="1"/>
  <c r="O133" i="1" s="1"/>
  <c r="L374" i="1"/>
  <c r="O374" i="1" s="1"/>
  <c r="L344" i="1"/>
  <c r="O344" i="1" s="1"/>
  <c r="L373" i="1"/>
  <c r="O373" i="1" s="1"/>
  <c r="L343" i="1"/>
  <c r="O343" i="1" s="1"/>
  <c r="L371" i="1"/>
  <c r="O371" i="1" s="1"/>
  <c r="L341" i="1"/>
  <c r="O341" i="1" s="1"/>
  <c r="L136" i="1"/>
  <c r="O136" i="1" s="1"/>
  <c r="L128" i="1"/>
  <c r="O128" i="1" s="1"/>
  <c r="L372" i="1"/>
  <c r="O372" i="1" s="1"/>
  <c r="L342" i="1"/>
  <c r="O342" i="1" s="1"/>
  <c r="L131" i="1"/>
  <c r="O131" i="1" s="1"/>
  <c r="L370" i="1"/>
  <c r="O370" i="1" s="1"/>
  <c r="L340" i="1"/>
  <c r="O340" i="1" s="1"/>
  <c r="L369" i="1"/>
  <c r="O369" i="1" s="1"/>
  <c r="L339" i="1"/>
  <c r="O339" i="1" s="1"/>
  <c r="L125" i="1"/>
  <c r="O125" i="1" s="1"/>
  <c r="L134" i="1"/>
  <c r="O134" i="1" s="1"/>
  <c r="L126" i="1"/>
  <c r="O126" i="1" s="1"/>
  <c r="L368" i="1"/>
  <c r="O368" i="1" s="1"/>
  <c r="L338" i="1"/>
  <c r="O338" i="1" s="1"/>
  <c r="L367" i="1"/>
  <c r="O367" i="1" s="1"/>
  <c r="L337" i="1"/>
  <c r="O337" i="1" s="1"/>
  <c r="L365" i="1"/>
  <c r="O365" i="1" s="1"/>
  <c r="L335" i="1"/>
  <c r="O335" i="1" s="1"/>
  <c r="L347" i="1"/>
  <c r="O347" i="1" s="1"/>
  <c r="L345" i="1"/>
  <c r="O345" i="1" s="1"/>
  <c r="L129" i="1"/>
  <c r="O129" i="1" s="1"/>
  <c r="L366" i="1"/>
  <c r="O366" i="1" s="1"/>
  <c r="L336" i="1"/>
  <c r="O336" i="1" s="1"/>
  <c r="L132" i="1"/>
  <c r="O132" i="1" s="1"/>
  <c r="L364" i="1"/>
  <c r="O364" i="1" s="1"/>
  <c r="L334" i="1"/>
  <c r="O334" i="1" s="1"/>
  <c r="L363" i="1"/>
  <c r="O363" i="1" s="1"/>
  <c r="L333" i="1"/>
  <c r="O333" i="1" s="1"/>
  <c r="L135" i="1"/>
  <c r="O135" i="1" s="1"/>
  <c r="L127" i="1"/>
  <c r="O127" i="1" s="1"/>
  <c r="L348" i="1"/>
  <c r="O348" i="1" s="1"/>
  <c r="O208" i="1"/>
  <c r="N209" i="1"/>
  <c r="O327" i="1"/>
  <c r="O328" i="1"/>
  <c r="E352" i="1" l="1"/>
  <c r="AA352" i="1" s="1"/>
  <c r="E343" i="1"/>
  <c r="AA343" i="1" s="1"/>
  <c r="E368" i="1"/>
  <c r="AA368" i="1" s="1"/>
  <c r="E337" i="1"/>
  <c r="AA337" i="1" s="1"/>
  <c r="E127" i="1"/>
  <c r="AA127" i="1" s="1"/>
  <c r="E344" i="1"/>
  <c r="AA344" i="1" s="1"/>
  <c r="E374" i="1"/>
  <c r="AA374" i="1" s="1"/>
  <c r="E373" i="1"/>
  <c r="AA373" i="1" s="1"/>
  <c r="E334" i="1"/>
  <c r="AA334" i="1" s="1"/>
  <c r="E125" i="1"/>
  <c r="AA125" i="1" s="1"/>
  <c r="E133" i="1"/>
  <c r="AA133" i="1" s="1"/>
  <c r="E135" i="1"/>
  <c r="AA135" i="1" s="1"/>
  <c r="E339" i="1"/>
  <c r="AA339" i="1" s="1"/>
  <c r="E346" i="1"/>
  <c r="AA346" i="1" s="1"/>
  <c r="E132" i="1"/>
  <c r="AA132" i="1" s="1"/>
  <c r="E369" i="1"/>
  <c r="AA369" i="1" s="1"/>
  <c r="E130" i="1"/>
  <c r="AA130" i="1" s="1"/>
  <c r="E349" i="1"/>
  <c r="AA349" i="1" s="1"/>
  <c r="E363" i="1"/>
  <c r="AA363" i="1" s="1"/>
  <c r="E336" i="1"/>
  <c r="AA336" i="1" s="1"/>
  <c r="E340" i="1"/>
  <c r="AA340" i="1" s="1"/>
  <c r="E364" i="1"/>
  <c r="AA364" i="1" s="1"/>
  <c r="E366" i="1"/>
  <c r="AA366" i="1" s="1"/>
  <c r="E370" i="1"/>
  <c r="AA370" i="1" s="1"/>
  <c r="E331" i="1"/>
  <c r="AA331" i="1" s="1"/>
  <c r="E348" i="1"/>
  <c r="AA348" i="1" s="1"/>
  <c r="E333" i="1"/>
  <c r="AA333" i="1" s="1"/>
  <c r="E129" i="1"/>
  <c r="AA129" i="1" s="1"/>
  <c r="E131" i="1"/>
  <c r="AA131" i="1" s="1"/>
  <c r="E330" i="1"/>
  <c r="AA330" i="1" s="1"/>
  <c r="E208" i="1"/>
  <c r="AA208" i="1" s="1"/>
  <c r="E134" i="1"/>
  <c r="AA134" i="1" s="1"/>
  <c r="E345" i="1"/>
  <c r="AA345" i="1" s="1"/>
  <c r="E342" i="1"/>
  <c r="AA342" i="1" s="1"/>
  <c r="E329" i="1"/>
  <c r="AA329" i="1" s="1"/>
  <c r="E371" i="1"/>
  <c r="AA371" i="1" s="1"/>
  <c r="E126" i="1"/>
  <c r="AA126" i="1" s="1"/>
  <c r="E347" i="1"/>
  <c r="AA347" i="1" s="1"/>
  <c r="E372" i="1"/>
  <c r="AA372" i="1" s="1"/>
  <c r="E332" i="1"/>
  <c r="AA332" i="1" s="1"/>
  <c r="E367" i="1"/>
  <c r="AA367" i="1" s="1"/>
  <c r="E327" i="1"/>
  <c r="AA327" i="1" s="1"/>
  <c r="E335" i="1"/>
  <c r="AA335" i="1" s="1"/>
  <c r="E128" i="1"/>
  <c r="AA128" i="1" s="1"/>
  <c r="E351" i="1"/>
  <c r="AA351" i="1" s="1"/>
  <c r="E341" i="1"/>
  <c r="AA341" i="1" s="1"/>
  <c r="E338" i="1"/>
  <c r="AA338" i="1" s="1"/>
  <c r="E328" i="1"/>
  <c r="AA328" i="1" s="1"/>
  <c r="E365" i="1"/>
  <c r="AA365" i="1" s="1"/>
  <c r="E136" i="1"/>
  <c r="AA136" i="1" s="1"/>
  <c r="E350" i="1"/>
  <c r="AA350" i="1" s="1"/>
  <c r="L376" i="1"/>
  <c r="O376" i="1" s="1"/>
  <c r="L377" i="1"/>
  <c r="O377" i="1" s="1"/>
  <c r="L375" i="1"/>
  <c r="O375" i="1" s="1"/>
  <c r="L380" i="1"/>
  <c r="O380" i="1" s="1"/>
  <c r="L379" i="1"/>
  <c r="O379" i="1" s="1"/>
  <c r="L378" i="1"/>
  <c r="O378" i="1" s="1"/>
  <c r="N210" i="1"/>
  <c r="O209" i="1"/>
  <c r="L404" i="1" l="1"/>
  <c r="O404" i="1" s="1"/>
  <c r="E404" i="1" s="1"/>
  <c r="AA404" i="1" s="1"/>
  <c r="L389" i="1"/>
  <c r="O389" i="1" s="1"/>
  <c r="E389" i="1" s="1"/>
  <c r="AA389" i="1" s="1"/>
  <c r="L388" i="1"/>
  <c r="O388" i="1" s="1"/>
  <c r="E388" i="1" s="1"/>
  <c r="AA388" i="1" s="1"/>
  <c r="L387" i="1"/>
  <c r="O387" i="1" s="1"/>
  <c r="E387" i="1" s="1"/>
  <c r="AA387" i="1" s="1"/>
  <c r="E376" i="1"/>
  <c r="AA376" i="1" s="1"/>
  <c r="E209" i="1"/>
  <c r="AA209" i="1" s="1"/>
  <c r="E375" i="1"/>
  <c r="AA375" i="1" s="1"/>
  <c r="E377" i="1"/>
  <c r="AA377" i="1" s="1"/>
  <c r="E378" i="1"/>
  <c r="AA378" i="1" s="1"/>
  <c r="E379" i="1"/>
  <c r="AA379" i="1" s="1"/>
  <c r="E380" i="1"/>
  <c r="AA380" i="1" s="1"/>
  <c r="L398" i="1"/>
  <c r="O398" i="1" s="1"/>
  <c r="L401" i="1"/>
  <c r="O401" i="1" s="1"/>
  <c r="L403" i="1"/>
  <c r="O403" i="1" s="1"/>
  <c r="L400" i="1"/>
  <c r="O400" i="1" s="1"/>
  <c r="L399" i="1"/>
  <c r="O399" i="1" s="1"/>
  <c r="L396" i="1"/>
  <c r="O396" i="1" s="1"/>
  <c r="L397" i="1"/>
  <c r="O397" i="1" s="1"/>
  <c r="L395" i="1"/>
  <c r="O395" i="1" s="1"/>
  <c r="L394" i="1"/>
  <c r="O394" i="1" s="1"/>
  <c r="L390" i="1"/>
  <c r="O390" i="1" s="1"/>
  <c r="L393" i="1"/>
  <c r="O393" i="1" s="1"/>
  <c r="L392" i="1"/>
  <c r="O392" i="1" s="1"/>
  <c r="L402" i="1"/>
  <c r="O402" i="1" s="1"/>
  <c r="L391" i="1"/>
  <c r="O391" i="1" s="1"/>
  <c r="N211" i="1"/>
  <c r="O210" i="1"/>
  <c r="E392" i="1" l="1"/>
  <c r="AA392" i="1" s="1"/>
  <c r="E393" i="1"/>
  <c r="AA393" i="1" s="1"/>
  <c r="E394" i="1"/>
  <c r="AA394" i="1" s="1"/>
  <c r="E395" i="1"/>
  <c r="AA395" i="1" s="1"/>
  <c r="E391" i="1"/>
  <c r="AA391" i="1" s="1"/>
  <c r="E397" i="1"/>
  <c r="AA397" i="1" s="1"/>
  <c r="E396" i="1"/>
  <c r="AA396" i="1" s="1"/>
  <c r="E403" i="1"/>
  <c r="AA403" i="1" s="1"/>
  <c r="E402" i="1"/>
  <c r="AA402" i="1" s="1"/>
  <c r="E400" i="1"/>
  <c r="AA400" i="1" s="1"/>
  <c r="E390" i="1"/>
  <c r="AA390" i="1" s="1"/>
  <c r="E399" i="1"/>
  <c r="AA399" i="1" s="1"/>
  <c r="E401" i="1"/>
  <c r="AA401" i="1" s="1"/>
  <c r="E210" i="1"/>
  <c r="AA210" i="1" s="1"/>
  <c r="E398" i="1"/>
  <c r="AA398" i="1" s="1"/>
  <c r="L405" i="1"/>
  <c r="O405" i="1" s="1"/>
  <c r="L406" i="1"/>
  <c r="O406" i="1" s="1"/>
  <c r="N212" i="1"/>
  <c r="O211" i="1"/>
  <c r="O438" i="1"/>
  <c r="E438" i="1" s="1"/>
  <c r="AA438" i="1" s="1"/>
  <c r="E406" i="1" l="1"/>
  <c r="AA406" i="1" s="1"/>
  <c r="E405" i="1"/>
  <c r="AA405" i="1" s="1"/>
  <c r="E211" i="1"/>
  <c r="AA211" i="1" s="1"/>
  <c r="L415" i="1"/>
  <c r="O415" i="1" s="1"/>
  <c r="L414" i="1"/>
  <c r="O414" i="1" s="1"/>
  <c r="L413" i="1"/>
  <c r="O413" i="1" s="1"/>
  <c r="L412" i="1"/>
  <c r="O412" i="1" s="1"/>
  <c r="L411" i="1"/>
  <c r="O411" i="1" s="1"/>
  <c r="L409" i="1"/>
  <c r="O409" i="1" s="1"/>
  <c r="L410" i="1"/>
  <c r="O410" i="1" s="1"/>
  <c r="L408" i="1"/>
  <c r="O408" i="1" s="1"/>
  <c r="L407" i="1"/>
  <c r="O407" i="1" s="1"/>
  <c r="O212" i="1"/>
  <c r="N213" i="1"/>
  <c r="E407" i="1" l="1"/>
  <c r="AA407" i="1" s="1"/>
  <c r="E410" i="1"/>
  <c r="AA410" i="1" s="1"/>
  <c r="E408" i="1"/>
  <c r="AA408" i="1" s="1"/>
  <c r="E412" i="1"/>
  <c r="AA412" i="1" s="1"/>
  <c r="E413" i="1"/>
  <c r="AA413" i="1" s="1"/>
  <c r="E411" i="1"/>
  <c r="AA411" i="1" s="1"/>
  <c r="E414" i="1"/>
  <c r="AA414" i="1" s="1"/>
  <c r="E212" i="1"/>
  <c r="AA212" i="1" s="1"/>
  <c r="E409" i="1"/>
  <c r="AA409" i="1" s="1"/>
  <c r="E415" i="1"/>
  <c r="AA415" i="1" s="1"/>
  <c r="L420" i="1"/>
  <c r="O420" i="1" s="1"/>
  <c r="L418" i="1"/>
  <c r="O418" i="1" s="1"/>
  <c r="L417" i="1"/>
  <c r="O417" i="1" s="1"/>
  <c r="L416" i="1"/>
  <c r="O416" i="1" s="1"/>
  <c r="L428" i="1"/>
  <c r="O428" i="1" s="1"/>
  <c r="L427" i="1"/>
  <c r="O427" i="1" s="1"/>
  <c r="L425" i="1"/>
  <c r="O425" i="1" s="1"/>
  <c r="L426" i="1"/>
  <c r="O426" i="1" s="1"/>
  <c r="L424" i="1"/>
  <c r="O424" i="1" s="1"/>
  <c r="L423" i="1"/>
  <c r="O423" i="1" s="1"/>
  <c r="L421" i="1"/>
  <c r="O421" i="1" s="1"/>
  <c r="L419" i="1"/>
  <c r="O419" i="1" s="1"/>
  <c r="L422" i="1"/>
  <c r="O422" i="1" s="1"/>
  <c r="N214" i="1"/>
  <c r="O213" i="1"/>
  <c r="E426" i="1" l="1"/>
  <c r="AA426" i="1" s="1"/>
  <c r="E416" i="1"/>
  <c r="AA416" i="1" s="1"/>
  <c r="E420" i="1"/>
  <c r="AA420" i="1" s="1"/>
  <c r="E417" i="1"/>
  <c r="AA417" i="1" s="1"/>
  <c r="E418" i="1"/>
  <c r="AA418" i="1" s="1"/>
  <c r="E428" i="1"/>
  <c r="AA428" i="1" s="1"/>
  <c r="E422" i="1"/>
  <c r="AA422" i="1" s="1"/>
  <c r="E213" i="1"/>
  <c r="AA213" i="1" s="1"/>
  <c r="E419" i="1"/>
  <c r="AA419" i="1" s="1"/>
  <c r="E425" i="1"/>
  <c r="AA425" i="1" s="1"/>
  <c r="E421" i="1"/>
  <c r="AA421" i="1" s="1"/>
  <c r="E427" i="1"/>
  <c r="AA427" i="1" s="1"/>
  <c r="E423" i="1"/>
  <c r="AA423" i="1" s="1"/>
  <c r="E424" i="1"/>
  <c r="AA424" i="1" s="1"/>
  <c r="O214" i="1"/>
  <c r="E214" i="1" l="1"/>
  <c r="AA214" i="1" s="1"/>
  <c r="N216" i="1"/>
  <c r="O215" i="1"/>
  <c r="E215" i="1" l="1"/>
  <c r="AA215" i="1" s="1"/>
  <c r="N217" i="1"/>
  <c r="O216" i="1"/>
  <c r="E216" i="1" l="1"/>
  <c r="AA216" i="1" s="1"/>
  <c r="N218" i="1"/>
  <c r="O218" i="1" s="1"/>
  <c r="O217" i="1"/>
  <c r="E218" i="1" l="1"/>
  <c r="AA218" i="1" s="1"/>
  <c r="E217" i="1"/>
  <c r="AA2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tc={368CD8F8-336A-45D4-A97C-D0193D061C06}</author>
    <author>Ben Larson</author>
  </authors>
  <commentList>
    <comment ref="M4" authorId="0" shapeId="0" xr:uid="{C6A5171F-DCFC-40EE-8799-D64327B5E8A3}">
      <text>
        <r>
          <rPr>
            <sz val="9"/>
            <color indexed="81"/>
            <rFont val="Tahoma"/>
            <charset val="1"/>
          </rPr>
          <t>added 01/29/24</t>
        </r>
      </text>
    </comment>
    <comment ref="M6" authorId="0" shapeId="0" xr:uid="{56DC8D48-98D1-46D3-95C1-4DBDB0904413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3" authorId="0" shapeId="0" xr:uid="{8742A63F-AF49-4C0A-AF44-C3C006CA8B4F}">
      <text>
        <r>
          <rPr>
            <sz val="9"/>
            <color indexed="81"/>
            <rFont val="Tahoma"/>
            <family val="2"/>
          </rPr>
          <t>added 12/11/20</t>
        </r>
      </text>
    </comment>
    <comment ref="M21" authorId="1" shapeId="0" xr:uid="{368CD8F8-336A-45D4-A97C-D0193D061C0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9/10/24</t>
      </text>
    </comment>
    <comment ref="C80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4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7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0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1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4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7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16" authorId="0" shapeId="0" xr:uid="{0D79C3AF-40A1-4AE2-90F0-B1FBB8EAA714}">
      <text>
        <r>
          <rPr>
            <sz val="9"/>
            <color indexed="81"/>
            <rFont val="Tahoma"/>
            <family val="2"/>
          </rPr>
          <t>added 7/6/23</t>
        </r>
      </text>
    </comment>
    <comment ref="C117" authorId="0" shapeId="0" xr:uid="{4F6004F1-A339-4284-A4B1-9D0374941E39}">
      <text>
        <r>
          <rPr>
            <sz val="9"/>
            <color indexed="81"/>
            <rFont val="Tahoma"/>
            <family val="2"/>
          </rPr>
          <t>added 7/6/23</t>
        </r>
      </text>
    </comment>
    <comment ref="C118" authorId="0" shapeId="0" xr:uid="{FBB493AF-EEF0-4E99-9795-C825DDB0E4D4}">
      <text>
        <r>
          <rPr>
            <sz val="9"/>
            <color indexed="81"/>
            <rFont val="Tahoma"/>
            <family val="2"/>
          </rPr>
          <t>added 7/6/23</t>
        </r>
      </text>
    </comment>
    <comment ref="C120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122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125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7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0" authorId="0" shapeId="0" xr:uid="{EE8B5074-24EE-461C-A990-01F08C464B7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4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7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83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87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215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T2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T2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70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94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98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308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329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33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349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53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S375" authorId="2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98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01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04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29" authorId="0" shapeId="0" xr:uid="{DCC6893D-4A1B-4718-B026-AC78F0316B07}">
      <text>
        <r>
          <rPr>
            <sz val="9"/>
            <color indexed="81"/>
            <rFont val="Tahoma"/>
            <family val="2"/>
          </rPr>
          <t>04/24/24</t>
        </r>
      </text>
    </comment>
    <comment ref="C431" authorId="0" shapeId="0" xr:uid="{4A837E33-B97C-4706-901A-375C3B71FF15}">
      <text>
        <r>
          <rPr>
            <sz val="9"/>
            <color indexed="81"/>
            <rFont val="Tahoma"/>
            <family val="2"/>
          </rPr>
          <t>04/24/24</t>
        </r>
      </text>
    </comment>
  </commentList>
</comments>
</file>

<file path=xl/sharedStrings.xml><?xml version="1.0" encoding="utf-8"?>
<sst xmlns="http://schemas.openxmlformats.org/spreadsheetml/2006/main" count="2763" uniqueCount="941">
  <si>
    <t>Product Tier</t>
  </si>
  <si>
    <t>Product Brand</t>
  </si>
  <si>
    <t>Model</t>
  </si>
  <si>
    <t>Volume (gallons)</t>
  </si>
  <si>
    <t>Maximum Recommended Household Size</t>
  </si>
  <si>
    <t>Qualified Date</t>
  </si>
  <si>
    <t>A. O. Smith</t>
  </si>
  <si>
    <t>HPTU 50 120</t>
  </si>
  <si>
    <t>2-3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</si>
  <si>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</si>
  <si>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</si>
  <si>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</si>
  <si>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</si>
  <si>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</si>
  <si>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</si>
  <si>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</si>
  <si>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</si>
  <si>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</si>
  <si>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</si>
  <si>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</si>
  <si>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</si>
  <si>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</si>
  <si>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</si>
  <si>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</si>
  <si>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</si>
  <si>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</si>
  <si>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</si>
  <si>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</si>
  <si>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</si>
  <si>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</si>
  <si>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</si>
  <si>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</si>
  <si>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</si>
  <si>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</si>
  <si>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</si>
  <si>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</si>
  <si>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</si>
  <si>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</si>
  <si>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</si>
  <si>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</si>
  <si>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</si>
  <si>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</si>
  <si>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</si>
  <si>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</si>
  <si>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</si>
  <si>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</si>
  <si>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</si>
  <si>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</si>
  <si>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</si>
  <si>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</si>
  <si>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</si>
  <si>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</si>
  <si>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</si>
  <si>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</si>
  <si>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</si>
  <si>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</si>
  <si>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</si>
  <si>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</si>
  <si>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</si>
  <si>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</si>
  <si>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</si>
  <si>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</si>
  <si>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</si>
  <si>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</si>
  <si>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</si>
  <si>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</si>
  <si>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</si>
  <si>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</si>
  <si>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</si>
  <si>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</si>
  <si>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</si>
  <si>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</si>
  <si>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</si>
  <si>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</si>
  <si>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</si>
  <si>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</si>
  <si>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</si>
  <si>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</si>
  <si>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</si>
  <si>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</si>
  <si>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</si>
  <si>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</si>
  <si>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</si>
  <si>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</si>
  <si>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</si>
  <si>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</si>
  <si>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</si>
  <si>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</si>
  <si>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</si>
  <si>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</si>
  <si>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</si>
  <si>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</si>
  <si>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</si>
  <si>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</si>
  <si>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</si>
  <si>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</si>
  <si>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</si>
  <si>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</si>
  <si>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</si>
  <si>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</si>
  <si>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</si>
  <si>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</si>
  <si>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</si>
  <si>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</si>
  <si>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</si>
  <si>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</si>
  <si>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</si>
  <si>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</si>
  <si>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</si>
  <si>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</si>
  <si>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</si>
  <si>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</si>
  <si>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</si>
  <si>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</si>
  <si>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</si>
  <si>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</si>
  <si>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</si>
  <si>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</si>
  <si>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</si>
  <si>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</si>
  <si>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</si>
  <si>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</si>
  <si>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</si>
  <si>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</si>
  <si>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</si>
  <si>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</si>
  <si>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</si>
  <si>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</si>
  <si>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</si>
  <si>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</si>
  <si>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</si>
  <si>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</si>
  <si>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</si>
  <si>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</si>
  <si>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</si>
  <si>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</si>
  <si>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</si>
  <si>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</si>
  <si>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</si>
  <si>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</si>
  <si>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</si>
  <si>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</si>
  <si>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</si>
  <si>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</si>
  <si>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</si>
  <si>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</si>
  <si>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</si>
  <si>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</si>
  <si>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</si>
  <si>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</si>
  <si>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</si>
  <si>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</si>
  <si>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</si>
  <si>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</si>
  <si>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</si>
  <si>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</si>
  <si>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</si>
  <si>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</si>
  <si>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</si>
  <si>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</si>
  <si>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</si>
  <si>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</si>
  <si>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</si>
  <si>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</si>
  <si>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</si>
  <si>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</si>
  <si>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</si>
  <si>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</si>
  <si>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</si>
  <si>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</si>
  <si>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</si>
  <si>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</si>
  <si>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</si>
  <si>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</si>
  <si>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</si>
  <si>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</si>
  <si>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</si>
  <si>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</si>
  <si>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</si>
  <si>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</si>
  <si>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</si>
  <si>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</si>
  <si>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</si>
  <si>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</si>
  <si>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</si>
  <si>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</si>
  <si>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</si>
  <si>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</si>
  <si>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</si>
  <si>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</si>
  <si>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</si>
  <si>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</si>
  <si>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</si>
  <si>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</si>
  <si>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</si>
  <si>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</si>
  <si>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</si>
  <si>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NEEA HPWH make/model data</t>
  </si>
  <si>
    <t>Created from file:  HPWH_models_list_2017-04d.xlsx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</si>
  <si>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</si>
  <si>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</si>
  <si>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</si>
  <si>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</si>
  <si>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</si>
  <si>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</si>
  <si>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</si>
  <si>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</si>
  <si>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</si>
  <si>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</si>
  <si>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</si>
  <si>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</si>
  <si>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</si>
  <si>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</si>
  <si>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</si>
  <si>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</si>
  <si>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</si>
  <si>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</si>
  <si>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</si>
  <si>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</si>
  <si>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</si>
  <si>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</si>
  <si>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</si>
  <si>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</si>
  <si>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</si>
  <si>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</si>
  <si>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</si>
  <si>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</si>
  <si>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</si>
  <si>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</si>
  <si>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</si>
  <si>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</si>
  <si>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</si>
  <si>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</si>
  <si>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</si>
  <si>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</si>
  <si>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</si>
  <si>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</si>
  <si>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</si>
  <si>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</si>
  <si>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</si>
  <si>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</si>
  <si>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</si>
  <si>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</si>
  <si>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</si>
  <si>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</si>
  <si>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</si>
  <si>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</si>
  <si>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</si>
  <si>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</si>
  <si>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</si>
  <si>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</si>
  <si>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</si>
  <si>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</si>
  <si>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</si>
  <si>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</si>
  <si>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</si>
  <si>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</si>
  <si>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</si>
  <si>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</si>
  <si>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</si>
  <si>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</si>
  <si>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</si>
  <si>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</si>
  <si>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</si>
  <si>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</si>
  <si>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</si>
  <si>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</si>
  <si>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</si>
  <si>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</si>
  <si>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</si>
  <si>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</si>
  <si>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</si>
  <si>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</si>
  <si>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</si>
  <si>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</si>
  <si>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</si>
  <si>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</si>
  <si>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</si>
  <si>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</si>
  <si>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</si>
  <si>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</si>
  <si>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</si>
  <si>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</si>
  <si>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</si>
  <si>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</si>
  <si>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</si>
  <si>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</si>
  <si>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</si>
  <si>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</si>
  <si>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</si>
  <si>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</si>
  <si>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</si>
  <si>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</si>
  <si>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</si>
  <si>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</si>
  <si>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</si>
  <si>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</si>
  <si>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</si>
  <si>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</si>
  <si>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</si>
  <si>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</si>
  <si>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</si>
  <si>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</si>
  <si>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</si>
  <si>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</si>
  <si>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</si>
  <si>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</si>
  <si>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</si>
  <si>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</si>
  <si>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</si>
  <si>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</si>
  <si>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</si>
  <si>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</si>
  <si>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</si>
  <si>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</si>
  <si>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</si>
  <si>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</si>
  <si>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</si>
  <si>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</si>
  <si>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</si>
  <si>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</si>
  <si>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</si>
  <si>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</si>
  <si>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</si>
  <si>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</si>
  <si>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</si>
  <si>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</si>
  <si>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</si>
  <si>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</si>
  <si>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</si>
  <si>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</si>
  <si>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</si>
  <si>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</si>
  <si>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</si>
  <si>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</si>
  <si>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</si>
  <si>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</si>
  <si>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</si>
  <si>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</si>
  <si>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</si>
  <si>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</si>
  <si>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</si>
  <si>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</si>
  <si>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</si>
  <si>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</si>
  <si>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</si>
  <si>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</si>
  <si>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</si>
  <si>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</si>
  <si>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</si>
  <si>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</si>
  <si>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</si>
  <si>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</si>
  <si>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</si>
  <si>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</si>
  <si>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</si>
  <si>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</si>
  <si>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</si>
  <si>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</si>
  <si>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</si>
  <si>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</si>
  <si>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</si>
  <si>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</si>
  <si>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</si>
  <si>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</si>
  <si>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</si>
  <si>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</si>
  <si>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</si>
  <si>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</si>
  <si>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</si>
  <si>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</si>
  <si>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</si>
  <si>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</si>
  <si>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</si>
  <si>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</si>
  <si>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</si>
  <si>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</si>
  <si>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</si>
  <si>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</si>
  <si>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</si>
  <si>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</si>
  <si>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</si>
  <si>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</si>
  <si>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</si>
  <si>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</si>
  <si>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</si>
  <si>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</si>
  <si>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</si>
  <si>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</si>
  <si>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</si>
  <si>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</si>
  <si>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</si>
  <si>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</si>
  <si>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</si>
  <si>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</si>
  <si>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</si>
  <si>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</si>
  <si>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</si>
  <si>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</si>
  <si>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</si>
  <si>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</si>
  <si>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</si>
  <si>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</si>
  <si>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</si>
  <si>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</si>
  <si>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</si>
  <si>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</si>
  <si>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</si>
  <si>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</si>
  <si>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</si>
  <si>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</si>
  <si>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</si>
  <si>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</si>
  <si>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</si>
  <si>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</si>
  <si>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</si>
  <si>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</si>
  <si>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</si>
  <si>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</si>
  <si>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</si>
  <si>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</si>
  <si>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</si>
  <si>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</si>
  <si>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</si>
  <si>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</si>
  <si>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</si>
  <si>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</si>
  <si>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</si>
  <si>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</si>
  <si>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</si>
  <si>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</si>
  <si>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</si>
  <si>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</si>
  <si>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</si>
  <si>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</si>
  <si>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</si>
  <si>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</si>
  <si>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</si>
  <si>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</si>
  <si>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</si>
  <si>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</si>
  <si>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</si>
  <si>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</si>
  <si>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</si>
  <si>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</si>
  <si>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</si>
  <si>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</si>
  <si>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</si>
  <si>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</si>
  <si>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</si>
  <si>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</si>
  <si>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</si>
  <si>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</si>
  <si>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</si>
  <si>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</si>
  <si>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</si>
  <si>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</si>
  <si>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</si>
  <si>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</si>
  <si>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</si>
  <si>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</si>
  <si>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</si>
  <si>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</si>
  <si>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</si>
  <si>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</si>
  <si>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</si>
  <si>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</si>
  <si>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</si>
  <si>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</si>
  <si>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</si>
  <si>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</si>
  <si>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</si>
  <si>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</si>
  <si>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</si>
  <si>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</si>
  <si>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</si>
  <si>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</si>
  <si>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</si>
  <si>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</si>
  <si>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</si>
  <si>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</si>
  <si>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</si>
  <si>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</si>
  <si>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</si>
  <si>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</si>
  <si>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</si>
  <si>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</si>
  <si>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</si>
  <si>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</si>
  <si>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</si>
  <si>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</si>
  <si>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</si>
  <si>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</si>
  <si>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</si>
  <si>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</si>
  <si>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</si>
  <si>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</si>
  <si>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</si>
  <si>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</si>
  <si>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</si>
  <si>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</si>
  <si>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</si>
  <si>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</si>
  <si>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</si>
  <si>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</si>
  <si>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</si>
  <si>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</si>
  <si>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</si>
  <si>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</si>
  <si>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</si>
  <si>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</si>
  <si>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</si>
  <si>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</si>
  <si>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</si>
  <si>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</si>
  <si>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</si>
  <si>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</si>
  <si>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</si>
  <si>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</si>
  <si>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</si>
  <si>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</si>
  <si>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</si>
  <si>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</si>
  <si>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</si>
  <si>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</si>
  <si>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</si>
  <si>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</si>
  <si>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</si>
  <si>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</si>
  <si>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</si>
  <si>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</si>
  <si>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</si>
  <si>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</si>
  <si>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</si>
  <si>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</si>
  <si>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</si>
  <si>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</si>
  <si>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</si>
  <si>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</si>
  <si>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</si>
  <si>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</si>
  <si>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</si>
  <si>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</si>
  <si>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</si>
  <si>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</si>
  <si>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</si>
  <si>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</si>
  <si>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</si>
  <si>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</si>
  <si>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</si>
  <si>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</si>
  <si>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</si>
  <si>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</si>
  <si>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</si>
  <si>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</si>
  <si>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</si>
  <si>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</si>
  <si>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</si>
  <si>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</si>
  <si>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RheemXE80T10</t>
  </si>
  <si>
    <t>RheemXE80T10H22U0</t>
  </si>
  <si>
    <t>RheemXE80T10H45U0</t>
  </si>
  <si>
    <t>RheemXE80T10HD22U0</t>
  </si>
  <si>
    <t>RheemXE80T10HS45U0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</si>
  <si>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</si>
  <si>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</si>
  <si>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</si>
  <si>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</si>
  <si>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</si>
  <si>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</si>
  <si>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</si>
  <si>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</si>
  <si>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</si>
  <si>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</si>
  <si>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</si>
  <si>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</si>
  <si>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</si>
  <si>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</si>
  <si>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</si>
  <si>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</si>
  <si>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</si>
  <si>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</si>
  <si>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</si>
  <si>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</si>
  <si>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</si>
  <si>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</si>
  <si>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</si>
  <si>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</si>
  <si>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</si>
  <si>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</si>
  <si>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</si>
  <si>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</si>
  <si>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</si>
  <si>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</si>
  <si>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</si>
  <si>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</si>
  <si>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</si>
  <si>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</si>
  <si>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</si>
  <si>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</si>
  <si>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</si>
  <si>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</si>
  <si>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</si>
  <si>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</si>
  <si>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</si>
  <si>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</si>
  <si>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</si>
  <si>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</si>
  <si>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</si>
  <si>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</si>
  <si>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</si>
  <si>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</si>
  <si>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</si>
  <si>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</si>
  <si>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</si>
  <si>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</si>
  <si>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</si>
  <si>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</si>
  <si>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</si>
  <si>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</si>
  <si>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</si>
  <si>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</si>
  <si>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</si>
  <si>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</si>
  <si>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</si>
  <si>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</si>
  <si>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</si>
  <si>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</si>
  <si>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</si>
  <si>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</si>
  <si>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</si>
  <si>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</si>
  <si>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</si>
  <si>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</si>
  <si>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</si>
  <si>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</si>
  <si>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</si>
  <si>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</si>
  <si>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</si>
  <si>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</si>
  <si>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</si>
  <si>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</si>
  <si>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</si>
  <si>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</si>
  <si>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</si>
  <si>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</si>
  <si>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</si>
  <si>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</si>
  <si>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</si>
  <si>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</si>
  <si>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</si>
  <si>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</si>
  <si>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</si>
  <si>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</si>
  <si>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</si>
  <si>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</si>
  <si>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</si>
  <si>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</si>
  <si>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</si>
  <si>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</si>
  <si>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</si>
  <si>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</si>
  <si>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</si>
  <si>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</si>
  <si>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</si>
  <si>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</si>
  <si>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</si>
  <si>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</si>
  <si>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</si>
  <si>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</si>
  <si>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</si>
  <si>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</si>
  <si>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</si>
  <si>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</si>
  <si>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</si>
  <si>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</si>
  <si>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</si>
  <si>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</si>
  <si>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</si>
  <si>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</si>
  <si>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</si>
  <si>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</si>
  <si>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</si>
  <si>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</si>
  <si>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</si>
  <si>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</si>
  <si>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</si>
  <si>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</si>
  <si>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</si>
  <si>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</si>
  <si>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</si>
  <si>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</si>
  <si>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</si>
  <si>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</si>
  <si>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</si>
  <si>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</si>
  <si>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</si>
  <si>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</si>
  <si>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</si>
  <si>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</si>
  <si>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</si>
  <si>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</si>
  <si>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</si>
  <si>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</si>
  <si>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</si>
  <si>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</si>
  <si>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</si>
  <si>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</si>
  <si>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</si>
  <si>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</si>
  <si>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</si>
  <si>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</si>
  <si>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</si>
  <si>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</si>
  <si>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</si>
  <si>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</si>
  <si>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</si>
  <si>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</si>
  <si>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</si>
  <si>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</si>
  <si>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</si>
  <si>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</si>
  <si>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</si>
  <si>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</si>
  <si>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</si>
  <si>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</si>
  <si>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</si>
  <si>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</si>
  <si>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</si>
  <si>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</si>
  <si>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</si>
  <si>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</si>
  <si>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</si>
  <si>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</si>
  <si>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</si>
  <si>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</si>
  <si>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</si>
  <si>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</si>
  <si>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</si>
  <si>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</si>
  <si>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</si>
  <si>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</si>
  <si>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</si>
  <si>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</si>
  <si>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</si>
  <si>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</si>
  <si>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</si>
  <si>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</si>
  <si>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</si>
  <si>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</si>
  <si>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</si>
  <si>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</si>
  <si>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</si>
  <si>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</si>
  <si>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</si>
  <si>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</si>
  <si>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</si>
  <si>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</si>
  <si>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</si>
  <si>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</si>
  <si>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</si>
  <si>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</si>
  <si>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</si>
  <si>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</si>
  <si>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</si>
  <si>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</si>
  <si>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</si>
  <si>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</si>
  <si>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</si>
  <si>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</si>
  <si>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</si>
  <si>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</si>
  <si>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</si>
  <si>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</si>
  <si>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</si>
  <si>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</si>
  <si>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</si>
  <si>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</si>
  <si>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</si>
  <si>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</si>
  <si>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</si>
  <si>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</si>
  <si>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</si>
  <si>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</si>
  <si>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</si>
  <si>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</si>
  <si>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</si>
  <si>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</si>
  <si>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</si>
  <si>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</si>
  <si>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</si>
  <si>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</si>
  <si>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</si>
  <si>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</si>
  <si>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</si>
  <si>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</si>
  <si>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</si>
  <si>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</si>
  <si>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</si>
  <si>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</si>
  <si>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</si>
  <si>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</si>
  <si>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</si>
  <si>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</si>
  <si>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</si>
  <si>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</si>
  <si>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</si>
  <si>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</si>
  <si>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</si>
  <si>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</si>
  <si>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</si>
  <si>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</si>
  <si>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</si>
  <si>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</si>
  <si>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RptHPWHModel</t>
  </si>
  <si>
    <t>none</t>
  </si>
  <si>
    <t>12/26/22 - SAC - added ModelNum &amp; RptHPWHModel columns to enable this one table to be used in both Res &amp; CBECC rulesets</t>
  </si>
  <si>
    <t>AOSmithHPTS50</t>
  </si>
  <si>
    <t>AOSmithHPTS66</t>
  </si>
  <si>
    <t>AOSmithHPTS80</t>
  </si>
  <si>
    <t>01/18/23 - SAC - added ~60 new models, some of which map to latest HPWHSim preset AOSmithHPTS**</t>
  </si>
  <si>
    <t>HPTS-50 2**</t>
  </si>
  <si>
    <t>HPS10-50H45DV 2**</t>
  </si>
  <si>
    <t>HPTS-66 2**</t>
  </si>
  <si>
    <t>HPS10-66H45DV 2**</t>
  </si>
  <si>
    <t>HPTS-80 2**</t>
  </si>
  <si>
    <t>HPS10-80H45DV 2**</t>
  </si>
  <si>
    <t>HPS10250H045DV 2**</t>
  </si>
  <si>
    <t>HPS10266H045DV 2**</t>
  </si>
  <si>
    <t>HPS10280H045DV 2**</t>
  </si>
  <si>
    <t>AOSmithHPTS502xx</t>
  </si>
  <si>
    <t>AOSmithHPS1050H45DV2xx</t>
  </si>
  <si>
    <t>AOSmithHPTS662xx</t>
  </si>
  <si>
    <t>AOSmithHPS1066H45DV2xx</t>
  </si>
  <si>
    <t>AOSmithHPTS802xx</t>
  </si>
  <si>
    <t>AOSmithHPS1080H45DV2xx</t>
  </si>
  <si>
    <t>AmericanHPS10250H045DV2xx</t>
  </si>
  <si>
    <t>AmericanHPS10266H045DV2xx</t>
  </si>
  <si>
    <t>AmericanHPS10280H045DV2xx</t>
  </si>
  <si>
    <t>HPWH Model Uniqueness</t>
  </si>
  <si>
    <t>HPSA050KD 2**</t>
  </si>
  <si>
    <t>HPSA065KD 2**</t>
  </si>
  <si>
    <t>HPSA080KD 2**</t>
  </si>
  <si>
    <t>LochinvarHPSA050KD2xx</t>
  </si>
  <si>
    <t>LochinvarHPSA065KD2xx</t>
  </si>
  <si>
    <t>LochinvarHPSA080KD2xx</t>
  </si>
  <si>
    <t>Num CF1R T11_Heat-PumpWaterHtrModel Occurrences</t>
  </si>
  <si>
    <t>10-50-DHPTS 2**</t>
  </si>
  <si>
    <t>10-66-DHPTS 2**</t>
  </si>
  <si>
    <t>10-80-DHPTS 2**</t>
  </si>
  <si>
    <t>Reliance1050DHPTS2xx</t>
  </si>
  <si>
    <t>Reliance1066DHPTS2xx</t>
  </si>
  <si>
    <t>Reliance1080DHPTS2xx</t>
  </si>
  <si>
    <t>HPSX-50 DHPT 2**</t>
  </si>
  <si>
    <t>HPSX-66-DHPT 2**</t>
  </si>
  <si>
    <t>HPSX-80-DHPT 2**</t>
  </si>
  <si>
    <t>StateHPSX50DHPT2xx</t>
  </si>
  <si>
    <t>StateHPSX66DHPT2xx</t>
  </si>
  <si>
    <t>StateHPSX80DHPT2xx</t>
  </si>
  <si>
    <t>Tier3Generic40</t>
  </si>
  <si>
    <t>Tier3Generic50</t>
  </si>
  <si>
    <t>Tier3Generic65</t>
  </si>
  <si>
    <t>Tier3Generic80</t>
  </si>
  <si>
    <t>01/31/21 - SAC - added cold weather and commercial presets (no NEEA mods);  and updated demand responsive enum strings to include 'JA13'</t>
  </si>
  <si>
    <t xml:space="preserve">05/24/23 - RJH - 1. Deleted columns J (EF), K (UEF), AB (Energy Factor NC†), and AD (Uniform Energy Factor NC†) to avoid misinterpretation/misuse of these values; and 2. Edited RheemXE* enumeration values columns AI (now AC: CF1R T11_HeatPumpWaterHeaterModel) and, thereby, M (RptHPWHModel) </t>
  </si>
  <si>
    <t>RheemXE50T10HD50U1</t>
  </si>
  <si>
    <t>RheemXE65T10HD50U1</t>
  </si>
  <si>
    <t>RheemXE80T10HD50U1</t>
  </si>
  <si>
    <t>RE2H50S*-*****</t>
  </si>
  <si>
    <t>RE2H65T*-*****</t>
  </si>
  <si>
    <t>RE2H80T*-*****</t>
  </si>
  <si>
    <t>BradfordWhiteRE2H50S_Rheem2020Prem50</t>
  </si>
  <si>
    <t>BradfordWhiteRE2H65T_Rheem2020Prem65</t>
  </si>
  <si>
    <t>BradfordWhiteRE2H80T_Rheem2020Prem80</t>
  </si>
  <si>
    <t xml:space="preserve">07/06/23 - RJH - Added 3 new Bradford White models </t>
  </si>
  <si>
    <t>AquaThermAire</t>
  </si>
  <si>
    <t>CHT2021-36A</t>
  </si>
  <si>
    <t>CHT2021-36C</t>
  </si>
  <si>
    <t>CHT2021-48A</t>
  </si>
  <si>
    <t>CHT2021-48C</t>
  </si>
  <si>
    <t>AquaThermAireCHT202136A</t>
  </si>
  <si>
    <t>AquaThermAireCHT202136C</t>
  </si>
  <si>
    <t>AquaThermAireCHT202148A</t>
  </si>
  <si>
    <t>AquaThermAireCHT202148C</t>
  </si>
  <si>
    <t>01/29/24 - SAC - added AquaThermAire brand and 4 2-tier models</t>
  </si>
  <si>
    <t>AWHSTier4Generic40</t>
  </si>
  <si>
    <t>AWHSTier4Generic50</t>
  </si>
  <si>
    <t>AWHSTier4Generic65</t>
  </si>
  <si>
    <t>AWHSTier4Generic80</t>
  </si>
  <si>
    <t>GenericUEF217</t>
  </si>
  <si>
    <t>UEF 2.17</t>
  </si>
  <si>
    <t>tier 4</t>
  </si>
  <si>
    <t>Tier4Generic40</t>
  </si>
  <si>
    <t>Tier4Generic50</t>
  </si>
  <si>
    <t>Tier4Generic65</t>
  </si>
  <si>
    <t>Tier4Generic80</t>
  </si>
  <si>
    <t>04/24/24 - SAC - added new 'generic' Tier 4 and UEF 2.17 options / and updated Tier values throught (w/ data from BL)</t>
  </si>
  <si>
    <t>; note - IDs 91-96 reserved for CHPWH generics (5-45kW)</t>
  </si>
  <si>
    <t>SANCO2</t>
  </si>
  <si>
    <t>SANCO2 40</t>
  </si>
  <si>
    <t>SANCO2 80</t>
  </si>
  <si>
    <t>SANCO240</t>
  </si>
  <si>
    <t>SANCO280</t>
  </si>
  <si>
    <t>08/29/24 - RJH - Renamed "Sanden" to "SANCO2"</t>
  </si>
  <si>
    <t>SANCO2GS3_SAN43SSAQA</t>
  </si>
  <si>
    <t>SANCO2GS3_GAUS160QTA</t>
  </si>
  <si>
    <t>SANCO2GS3_SAN83SSAQA</t>
  </si>
  <si>
    <t>SANCO2GS3_GAUS315EQTD</t>
  </si>
  <si>
    <t>SANCO2GUS_SAN83SSAQA</t>
  </si>
  <si>
    <t>SANCO2GUS_GAUS315EQTD</t>
  </si>
  <si>
    <t>09/02/24 - RJH - Added new SANCO2 models</t>
  </si>
  <si>
    <t>GS4-45HPC &amp; SAN-43SSAQA</t>
  </si>
  <si>
    <t>SANCO2GS4_SAN43SSAQA</t>
  </si>
  <si>
    <t>GS4-45HPC &amp; SAN-83SSAQA</t>
  </si>
  <si>
    <t>SANCO2GS4_SAN83SSAQA</t>
  </si>
  <si>
    <t>GS4-45HPC &amp; SAN-119GLBK</t>
  </si>
  <si>
    <t>SANCO2GS4_SAN119GLBK</t>
  </si>
  <si>
    <t>09/10/24 - RJH - Added new SANCO2 simulation group (DHWHeater:ASHPType) 18 = SANCO2 120</t>
  </si>
  <si>
    <t>9/10/24 - RJH - added (passed to CSE as "Sanden120)</t>
  </si>
  <si>
    <t>9/2/24 - RJH - passed to CSE as "Sanden80</t>
  </si>
  <si>
    <t>9/2/24 - RJH - passed to CSE as "Sanden40</t>
  </si>
  <si>
    <t>SANCO2 120</t>
  </si>
  <si>
    <t>SANCO2120</t>
  </si>
  <si>
    <t>Harvest Thermal</t>
  </si>
  <si>
    <t>Harvest Thermal 40</t>
  </si>
  <si>
    <t>Harvest Thermal 80</t>
  </si>
  <si>
    <t>Harvest Thermal 120</t>
  </si>
  <si>
    <t>HarvestThermal40</t>
  </si>
  <si>
    <t>HarvestThermal80</t>
  </si>
  <si>
    <t>HarvestThermal120</t>
  </si>
  <si>
    <t>9/10/24 - RJH - passed to CSE as "Sanden40</t>
  </si>
  <si>
    <t>9/10/24 - RJH - passed to CSE as "Sanden80</t>
  </si>
  <si>
    <t>9/10/24 - RJH - passed to CSE as "Sanden120"</t>
  </si>
  <si>
    <t>PD2A-10-43</t>
  </si>
  <si>
    <t>PD2A-10-83</t>
  </si>
  <si>
    <t>PD2A-10-119</t>
  </si>
  <si>
    <t>HarvestThermal_PD2A1043</t>
  </si>
  <si>
    <t>HarvestThermal_PD2A1083</t>
  </si>
  <si>
    <t>HarvestThermal_PD2A10119</t>
  </si>
  <si>
    <t>09/11/24 - RJH - Added new Harvest Thermal manufacturer/models (mapped to SANCO2 simulation groups)</t>
  </si>
  <si>
    <t>09/11/24 - RJH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</si>
</sst>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0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16" borderId="0" xfId="0" applyFill="1" applyAlignment="1">
      <alignment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  <xf numFmtId="0" fontId="7" fillId="15" borderId="0" xfId="0" applyFont="1" applyFill="1"/>
    <xf numFmtId="0" fontId="0" fillId="15" borderId="0" xfId="0" applyFill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9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8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1" applyFont="1" applyBorder="1" applyAlignment="1">
      <alignment vertical="center" wrapText="1"/>
    </xf>
    <xf numFmtId="0" fontId="7" fillId="4" borderId="0" xfId="0" applyFont="1" applyFill="1"/>
    <xf numFmtId="0" fontId="7" fillId="15" borderId="0" xfId="0" applyFont="1" applyFill="1" applyAlignment="1">
      <alignment wrapText="1"/>
    </xf>
    <xf numFmtId="0" fontId="0" fillId="20" borderId="0" xfId="0" applyFill="1" applyAlignment="1">
      <alignment wrapText="1"/>
    </xf>
    <xf numFmtId="0" fontId="0" fillId="20" borderId="5" xfId="0" applyFill="1" applyBorder="1" applyAlignment="1">
      <alignment vertical="center" wrapText="1"/>
    </xf>
    <xf numFmtId="0" fontId="0" fillId="20" borderId="6" xfId="0" applyFill="1" applyBorder="1" applyAlignment="1">
      <alignment horizontal="center" wrapText="1"/>
    </xf>
    <xf numFmtId="0" fontId="7" fillId="8" borderId="2" xfId="1" applyFont="1" applyFill="1" applyBorder="1" applyAlignment="1">
      <alignment horizontal="center" vertical="center" wrapText="1"/>
    </xf>
    <xf numFmtId="0" fontId="0" fillId="0" borderId="5" xfId="0" applyBorder="1"/>
    <xf numFmtId="0" fontId="24" fillId="8" borderId="2" xfId="1" applyFont="1" applyFill="1" applyBorder="1" applyAlignment="1">
      <alignment horizontal="center" vertical="center" wrapText="1"/>
    </xf>
    <xf numFmtId="0" fontId="16" fillId="0" borderId="0" xfId="0" applyFont="1"/>
    <xf numFmtId="0" fontId="7" fillId="0" borderId="3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 refreshError="1"/>
      <sheetData sheetId="1" refreshError="1"/>
      <sheetData sheetId="2" refreshError="1">
        <row r="18">
          <cell r="B18" t="str">
            <v>Bradford White</v>
          </cell>
          <cell r="I18" t="str">
            <v>2-3</v>
          </cell>
          <cell r="J18">
            <v>42775</v>
          </cell>
        </row>
        <row r="19">
          <cell r="I19" t="str">
            <v>4+</v>
          </cell>
          <cell r="J19">
            <v>42775</v>
          </cell>
        </row>
        <row r="20">
          <cell r="I20" t="str">
            <v>2-3</v>
          </cell>
          <cell r="J20">
            <v>42621</v>
          </cell>
        </row>
        <row r="21">
          <cell r="I21" t="str">
            <v>4+</v>
          </cell>
          <cell r="J21">
            <v>42621</v>
          </cell>
        </row>
        <row r="22">
          <cell r="I22" t="str">
            <v>2-3</v>
          </cell>
          <cell r="J22">
            <v>42621</v>
          </cell>
        </row>
        <row r="23">
          <cell r="I23" t="str">
            <v>2-3</v>
          </cell>
          <cell r="J23">
            <v>42621</v>
          </cell>
        </row>
        <row r="24">
          <cell r="I24" t="str">
            <v>2-3</v>
          </cell>
          <cell r="J24">
            <v>42621</v>
          </cell>
        </row>
        <row r="25">
          <cell r="I25" t="str">
            <v>4+</v>
          </cell>
          <cell r="J25">
            <v>42621</v>
          </cell>
        </row>
        <row r="26">
          <cell r="I26" t="str">
            <v>4+</v>
          </cell>
          <cell r="J26">
            <v>42621</v>
          </cell>
        </row>
        <row r="27">
          <cell r="I27" t="str">
            <v>4+</v>
          </cell>
          <cell r="J27">
            <v>42621</v>
          </cell>
        </row>
        <row r="55">
          <cell r="I55" t="str">
            <v>2-3</v>
          </cell>
          <cell r="J55">
            <v>42667</v>
          </cell>
        </row>
        <row r="56">
          <cell r="I56" t="str">
            <v>2-3</v>
          </cell>
          <cell r="J56">
            <v>42667</v>
          </cell>
        </row>
        <row r="57">
          <cell r="I57">
            <v>4</v>
          </cell>
          <cell r="J57">
            <v>42667</v>
          </cell>
        </row>
        <row r="58">
          <cell r="I58" t="str">
            <v>2-3</v>
          </cell>
          <cell r="J58">
            <v>42667</v>
          </cell>
        </row>
        <row r="59">
          <cell r="I59" t="str">
            <v>2-3</v>
          </cell>
          <cell r="J59">
            <v>42667</v>
          </cell>
        </row>
        <row r="60">
          <cell r="I60">
            <v>4</v>
          </cell>
          <cell r="J60">
            <v>42667</v>
          </cell>
        </row>
        <row r="61">
          <cell r="I61" t="str">
            <v>2-3</v>
          </cell>
          <cell r="J61">
            <v>42667</v>
          </cell>
        </row>
        <row r="62">
          <cell r="I62" t="str">
            <v>2-3</v>
          </cell>
          <cell r="J62">
            <v>42667</v>
          </cell>
        </row>
        <row r="63">
          <cell r="I63">
            <v>4</v>
          </cell>
          <cell r="J63">
            <v>42667</v>
          </cell>
        </row>
        <row r="64">
          <cell r="I64" t="str">
            <v>2-3</v>
          </cell>
          <cell r="J64">
            <v>42667</v>
          </cell>
        </row>
        <row r="65">
          <cell r="I65" t="str">
            <v>2-3</v>
          </cell>
          <cell r="J65">
            <v>42667</v>
          </cell>
        </row>
        <row r="66">
          <cell r="I66">
            <v>4</v>
          </cell>
          <cell r="J66">
            <v>42667</v>
          </cell>
        </row>
        <row r="68">
          <cell r="I68">
            <v>3</v>
          </cell>
        </row>
        <row r="117">
          <cell r="I117" t="str">
            <v>4+</v>
          </cell>
          <cell r="J117">
            <v>42591</v>
          </cell>
        </row>
        <row r="140">
          <cell r="I140">
            <v>3</v>
          </cell>
          <cell r="J140">
            <v>42591</v>
          </cell>
        </row>
        <row r="141">
          <cell r="I141" t="str">
            <v>4+</v>
          </cell>
          <cell r="J141">
            <v>42591</v>
          </cell>
        </row>
        <row r="142">
          <cell r="I142" t="str">
            <v>4+</v>
          </cell>
          <cell r="J142">
            <v>42591</v>
          </cell>
        </row>
        <row r="143">
          <cell r="I143" t="str">
            <v>4+</v>
          </cell>
          <cell r="J143">
            <v>40857</v>
          </cell>
        </row>
        <row r="144">
          <cell r="I144" t="str">
            <v>2-3</v>
          </cell>
          <cell r="J144">
            <v>41379</v>
          </cell>
        </row>
        <row r="145">
          <cell r="I145" t="str">
            <v>1-2</v>
          </cell>
          <cell r="J145">
            <v>42505</v>
          </cell>
        </row>
        <row r="146">
          <cell r="I146">
            <v>3</v>
          </cell>
          <cell r="J146">
            <v>42505</v>
          </cell>
        </row>
        <row r="148">
          <cell r="I148" t="str">
            <v>1-2</v>
          </cell>
          <cell r="J148">
            <v>42505</v>
          </cell>
        </row>
        <row r="149">
          <cell r="I149">
            <v>3</v>
          </cell>
          <cell r="J149">
            <v>42505</v>
          </cell>
        </row>
        <row r="150">
          <cell r="I150">
            <v>3</v>
          </cell>
          <cell r="J150">
            <v>42402</v>
          </cell>
        </row>
        <row r="151">
          <cell r="I151">
            <v>3</v>
          </cell>
          <cell r="J151">
            <v>42505</v>
          </cell>
        </row>
        <row r="152">
          <cell r="I152" t="str">
            <v>1-2</v>
          </cell>
          <cell r="J152">
            <v>42505</v>
          </cell>
        </row>
        <row r="153">
          <cell r="I153">
            <v>3</v>
          </cell>
          <cell r="J153">
            <v>42505</v>
          </cell>
        </row>
        <row r="165">
          <cell r="I165" t="str">
            <v>4+</v>
          </cell>
          <cell r="J165">
            <v>42591</v>
          </cell>
        </row>
        <row r="166">
          <cell r="I166" t="str">
            <v>2-3</v>
          </cell>
          <cell r="J166">
            <v>41666</v>
          </cell>
        </row>
        <row r="180">
          <cell r="I180">
            <v>3</v>
          </cell>
          <cell r="J180">
            <v>42591</v>
          </cell>
        </row>
        <row r="181">
          <cell r="I181" t="str">
            <v>4+</v>
          </cell>
          <cell r="J181">
            <v>42591</v>
          </cell>
        </row>
        <row r="184">
          <cell r="I184" t="str">
            <v>2-3</v>
          </cell>
          <cell r="J184">
            <v>41666</v>
          </cell>
        </row>
        <row r="185">
          <cell r="I185" t="str">
            <v>2-3</v>
          </cell>
          <cell r="J185">
            <v>41666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8690E47C-1686-4404-A626-BDF6DDA8891F}" userId="10fba932fabb4ecc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1" dT="2024-09-10T21:32:07.22" personId="{8690E47C-1686-4404-A626-BDF6DDA8891F}" id="{368CD8F8-336A-45D4-A97C-D0193D061C06}">
    <text>Added 9/10/24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447"/>
  <sheetViews>
    <sheetView tabSelected="1" zoomScaleNormal="100" workbookViewId="0">
      <selection activeCell="D5" sqref="D5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8" width="7.5703125" customWidth="1"/>
    <col min="9" max="9" width="28" customWidth="1"/>
    <col min="10" max="10" width="3.140625" customWidth="1"/>
    <col min="11" max="11" width="7.5703125" style="36" customWidth="1"/>
    <col min="12" max="12" width="6.85546875" style="54" customWidth="1"/>
    <col min="13" max="13" width="24.85546875" style="17"/>
    <col min="14" max="14" width="5.85546875" style="54" customWidth="1"/>
    <col min="15" max="15" width="9.85546875" style="58" customWidth="1"/>
    <col min="16" max="16" width="37.140625" style="58" customWidth="1"/>
    <col min="17" max="17" width="13.42578125" style="58" customWidth="1"/>
    <col min="18" max="18" width="29.85546875" style="24" customWidth="1"/>
    <col min="19" max="19" width="8.85546875" style="8" customWidth="1"/>
    <col min="20" max="20" width="26.85546875" style="48" customWidth="1"/>
    <col min="21" max="21" width="22.85546875" style="79" customWidth="1"/>
    <col min="22" max="22" width="20.85546875" style="79" customWidth="1"/>
    <col min="23" max="23" width="16.28515625" style="79" customWidth="1"/>
    <col min="24" max="25" width="24.85546875" style="38"/>
    <col min="26" max="26" width="24.85546875" style="39"/>
    <col min="27" max="27" width="67" bestFit="1" customWidth="1"/>
    <col min="28" max="28" width="16" customWidth="1"/>
    <col min="29" max="29" width="33.42578125" style="129" customWidth="1"/>
    <col min="30" max="30" width="20.5703125" style="129" customWidth="1"/>
    <col min="31" max="31" width="98.85546875" bestFit="1" customWidth="1"/>
    <col min="49" max="1042" width="24.85546875" style="17"/>
  </cols>
  <sheetData>
    <row r="1" spans="1:1042" ht="30" x14ac:dyDescent="0.25">
      <c r="A1" s="110" t="s">
        <v>188</v>
      </c>
      <c r="B1" s="111" t="s">
        <v>189</v>
      </c>
      <c r="K1" s="55"/>
      <c r="L1"/>
      <c r="M1" s="69" t="s">
        <v>163</v>
      </c>
      <c r="N1" s="63"/>
      <c r="O1" s="6"/>
      <c r="P1" s="6"/>
      <c r="Q1" s="6"/>
      <c r="R1" s="70" t="s">
        <v>166</v>
      </c>
      <c r="S1" s="71"/>
      <c r="T1" s="69" t="s">
        <v>199</v>
      </c>
      <c r="U1" s="132" t="s">
        <v>714</v>
      </c>
      <c r="V1" s="78"/>
      <c r="W1" s="78"/>
      <c r="X1" s="56"/>
      <c r="Y1" s="56"/>
      <c r="Z1" s="57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x14ac:dyDescent="0.25">
      <c r="A2" t="s">
        <v>188</v>
      </c>
      <c r="B2" s="112" t="s">
        <v>197</v>
      </c>
      <c r="K2" s="55"/>
      <c r="L2" s="55"/>
      <c r="M2" s="64" t="s">
        <v>6</v>
      </c>
      <c r="N2" s="65">
        <v>11</v>
      </c>
      <c r="O2" s="6"/>
      <c r="P2" s="6"/>
      <c r="Q2" s="6"/>
      <c r="R2" s="72" t="s">
        <v>104</v>
      </c>
      <c r="S2" s="73">
        <v>11</v>
      </c>
      <c r="T2" s="83" t="s">
        <v>174</v>
      </c>
      <c r="U2" s="133">
        <f t="shared" ref="U2:U19" si="0">COUNTIF($V$68:$V$438, T2)</f>
        <v>7</v>
      </c>
      <c r="V2" s="78"/>
      <c r="W2" s="78"/>
      <c r="X2" s="56"/>
      <c r="Y2" s="56"/>
      <c r="Z2" s="5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x14ac:dyDescent="0.25">
      <c r="A3" t="s">
        <v>188</v>
      </c>
      <c r="B3" s="112"/>
      <c r="K3" s="55"/>
      <c r="L3" s="55"/>
      <c r="M3" s="66" t="s">
        <v>17</v>
      </c>
      <c r="N3" s="65">
        <f>N2+1</f>
        <v>12</v>
      </c>
      <c r="O3" s="6"/>
      <c r="P3" s="6"/>
      <c r="Q3" s="6"/>
      <c r="R3" s="72" t="s">
        <v>105</v>
      </c>
      <c r="S3" s="73">
        <v>12</v>
      </c>
      <c r="T3" s="83" t="s">
        <v>175</v>
      </c>
      <c r="U3" s="133">
        <f t="shared" si="0"/>
        <v>14</v>
      </c>
      <c r="V3" s="78"/>
      <c r="W3" s="78"/>
      <c r="X3" s="56"/>
      <c r="Y3" s="56"/>
      <c r="Z3" s="57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x14ac:dyDescent="0.25">
      <c r="A4" t="s">
        <v>188</v>
      </c>
      <c r="B4" t="s">
        <v>190</v>
      </c>
      <c r="D4" t="s">
        <v>196</v>
      </c>
      <c r="K4" s="55"/>
      <c r="L4" s="55"/>
      <c r="M4" s="163" t="s">
        <v>875</v>
      </c>
      <c r="N4" s="164">
        <v>29</v>
      </c>
      <c r="O4" s="6"/>
      <c r="P4" s="6"/>
      <c r="Q4" s="6"/>
      <c r="R4" s="72" t="s">
        <v>106</v>
      </c>
      <c r="S4" s="73">
        <v>13</v>
      </c>
      <c r="T4" s="83" t="s">
        <v>176</v>
      </c>
      <c r="U4" s="133">
        <f t="shared" si="0"/>
        <v>27</v>
      </c>
      <c r="V4" s="78"/>
      <c r="W4" s="78"/>
      <c r="X4" s="56"/>
      <c r="Y4" s="56"/>
      <c r="Z4" s="57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x14ac:dyDescent="0.25">
      <c r="A5" t="s">
        <v>188</v>
      </c>
      <c r="B5" t="s">
        <v>191</v>
      </c>
      <c r="D5" s="101" t="s">
        <v>940</v>
      </c>
      <c r="E5" s="101"/>
      <c r="H5" s="101"/>
      <c r="I5" s="101"/>
      <c r="K5" s="55"/>
      <c r="L5" s="55"/>
      <c r="M5" s="67" t="s">
        <v>93</v>
      </c>
      <c r="N5" s="65">
        <f>N3+1</f>
        <v>13</v>
      </c>
      <c r="O5" s="6"/>
      <c r="P5" s="6"/>
      <c r="Q5" s="6"/>
      <c r="R5" s="72" t="s">
        <v>102</v>
      </c>
      <c r="S5" s="73">
        <v>14</v>
      </c>
      <c r="T5" s="83" t="s">
        <v>177</v>
      </c>
      <c r="U5" s="133">
        <f t="shared" si="0"/>
        <v>23</v>
      </c>
      <c r="V5" s="78"/>
      <c r="W5" s="78"/>
      <c r="X5" s="56"/>
      <c r="Y5" s="56"/>
      <c r="Z5" s="57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x14ac:dyDescent="0.25">
      <c r="A6" t="s">
        <v>188</v>
      </c>
      <c r="K6" s="55"/>
      <c r="L6" s="55"/>
      <c r="M6" s="118" t="s">
        <v>346</v>
      </c>
      <c r="N6" s="119">
        <v>27</v>
      </c>
      <c r="O6" s="6"/>
      <c r="P6" s="6"/>
      <c r="Q6" s="6"/>
      <c r="R6" s="72" t="s">
        <v>103</v>
      </c>
      <c r="S6" s="73">
        <v>15</v>
      </c>
      <c r="T6" s="83" t="s">
        <v>178</v>
      </c>
      <c r="U6" s="133">
        <f t="shared" si="0"/>
        <v>26</v>
      </c>
      <c r="V6" s="78"/>
      <c r="W6" s="78"/>
      <c r="X6" s="56"/>
      <c r="Y6" s="56"/>
      <c r="Z6" s="5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x14ac:dyDescent="0.25">
      <c r="A7" t="s">
        <v>188</v>
      </c>
      <c r="B7" t="s">
        <v>192</v>
      </c>
      <c r="D7" t="s">
        <v>198</v>
      </c>
      <c r="K7" s="55"/>
      <c r="L7" s="55"/>
      <c r="M7" s="67" t="s">
        <v>98</v>
      </c>
      <c r="N7" s="65">
        <f>N5+1</f>
        <v>14</v>
      </c>
      <c r="O7" s="6"/>
      <c r="P7" s="6"/>
      <c r="Q7" s="6"/>
      <c r="R7" s="76" t="s">
        <v>167</v>
      </c>
      <c r="S7" s="77">
        <v>31</v>
      </c>
      <c r="T7" s="84" t="s">
        <v>179</v>
      </c>
      <c r="U7" s="133">
        <f t="shared" si="0"/>
        <v>0</v>
      </c>
      <c r="V7" s="78"/>
      <c r="W7" s="78"/>
      <c r="X7" s="56"/>
      <c r="Y7" s="56"/>
      <c r="Z7" s="57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x14ac:dyDescent="0.25">
      <c r="A8" t="s">
        <v>188</v>
      </c>
      <c r="K8" s="55"/>
      <c r="L8" s="55"/>
      <c r="M8" s="67" t="s">
        <v>94</v>
      </c>
      <c r="N8" s="65">
        <f t="shared" ref="N8:N20" si="1">N7+1</f>
        <v>15</v>
      </c>
      <c r="O8" s="6"/>
      <c r="P8" s="6"/>
      <c r="Q8" s="6"/>
      <c r="R8" s="72" t="s">
        <v>160</v>
      </c>
      <c r="S8" s="73">
        <v>32</v>
      </c>
      <c r="T8" s="83" t="s">
        <v>180</v>
      </c>
      <c r="U8" s="133">
        <f t="shared" si="0"/>
        <v>2</v>
      </c>
      <c r="V8" s="78"/>
      <c r="W8" s="78"/>
      <c r="X8" s="56"/>
      <c r="Y8" s="56"/>
      <c r="Z8" s="57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x14ac:dyDescent="0.25">
      <c r="A9" t="s">
        <v>188</v>
      </c>
      <c r="B9" t="s">
        <v>193</v>
      </c>
      <c r="D9" t="s">
        <v>939</v>
      </c>
      <c r="K9" s="55"/>
      <c r="L9" s="55"/>
      <c r="M9" s="66" t="s">
        <v>24</v>
      </c>
      <c r="N9" s="65">
        <f t="shared" si="1"/>
        <v>16</v>
      </c>
      <c r="O9" s="6"/>
      <c r="P9" s="6"/>
      <c r="Q9" s="6"/>
      <c r="R9" s="72" t="s">
        <v>168</v>
      </c>
      <c r="S9" s="73">
        <v>33</v>
      </c>
      <c r="T9" s="83" t="s">
        <v>181</v>
      </c>
      <c r="U9" s="133">
        <f t="shared" si="0"/>
        <v>0</v>
      </c>
      <c r="V9" s="78"/>
      <c r="W9" s="78"/>
      <c r="X9" s="56"/>
      <c r="Y9" s="56"/>
      <c r="Z9" s="5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x14ac:dyDescent="0.25">
      <c r="A10" t="s">
        <v>188</v>
      </c>
      <c r="D10" t="s">
        <v>917</v>
      </c>
      <c r="K10" s="55"/>
      <c r="L10" s="55"/>
      <c r="M10" s="66" t="s">
        <v>25</v>
      </c>
      <c r="N10" s="65">
        <f t="shared" si="1"/>
        <v>17</v>
      </c>
      <c r="O10" s="6"/>
      <c r="P10" s="6"/>
      <c r="Q10" s="6"/>
      <c r="R10" s="72" t="s">
        <v>161</v>
      </c>
      <c r="S10" s="73">
        <v>34</v>
      </c>
      <c r="T10" s="83" t="s">
        <v>182</v>
      </c>
      <c r="U10" s="133">
        <f t="shared" si="0"/>
        <v>5</v>
      </c>
      <c r="V10" s="78"/>
      <c r="W10" s="78"/>
      <c r="X10" s="56"/>
      <c r="Y10" s="56"/>
      <c r="Z10" s="57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x14ac:dyDescent="0.25">
      <c r="A11" t="s">
        <v>188</v>
      </c>
      <c r="D11" t="s">
        <v>910</v>
      </c>
      <c r="K11" s="55"/>
      <c r="L11" s="55"/>
      <c r="M11" s="66" t="s">
        <v>32</v>
      </c>
      <c r="N11" s="65">
        <f t="shared" si="1"/>
        <v>18</v>
      </c>
      <c r="O11" s="6"/>
      <c r="P11" s="6"/>
      <c r="Q11" s="6"/>
      <c r="R11" s="95" t="s">
        <v>169</v>
      </c>
      <c r="S11" s="96">
        <v>19</v>
      </c>
      <c r="T11" s="97" t="s">
        <v>187</v>
      </c>
      <c r="U11" s="133">
        <f t="shared" si="0"/>
        <v>7</v>
      </c>
      <c r="V11" s="78"/>
      <c r="W11" s="78"/>
      <c r="X11" s="56"/>
      <c r="Y11" s="56"/>
      <c r="Z11" s="57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x14ac:dyDescent="0.25">
      <c r="A12" t="s">
        <v>188</v>
      </c>
      <c r="D12" t="s">
        <v>903</v>
      </c>
      <c r="K12" s="55"/>
      <c r="L12" s="55"/>
      <c r="M12" s="67" t="s">
        <v>88</v>
      </c>
      <c r="N12" s="65">
        <f t="shared" si="1"/>
        <v>19</v>
      </c>
      <c r="O12" s="6"/>
      <c r="P12" s="6"/>
      <c r="Q12" s="6"/>
      <c r="R12" s="72" t="s">
        <v>170</v>
      </c>
      <c r="S12" s="73">
        <v>19</v>
      </c>
      <c r="T12" s="83" t="s">
        <v>187</v>
      </c>
      <c r="U12" s="133">
        <f t="shared" si="0"/>
        <v>7</v>
      </c>
      <c r="V12" s="78" t="s">
        <v>222</v>
      </c>
      <c r="W12" s="78"/>
      <c r="X12" s="56"/>
      <c r="Y12" s="56"/>
      <c r="Z12" s="57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x14ac:dyDescent="0.25">
      <c r="A13" t="s">
        <v>188</v>
      </c>
      <c r="D13" t="s">
        <v>896</v>
      </c>
      <c r="K13" s="55"/>
      <c r="L13" s="55"/>
      <c r="M13" s="118" t="s">
        <v>347</v>
      </c>
      <c r="N13" s="119">
        <v>28</v>
      </c>
      <c r="O13" s="6"/>
      <c r="P13" s="6"/>
      <c r="Q13" s="6"/>
      <c r="R13" s="95" t="s">
        <v>171</v>
      </c>
      <c r="S13" s="96">
        <v>23</v>
      </c>
      <c r="T13" s="97" t="s">
        <v>185</v>
      </c>
      <c r="U13" s="133">
        <f t="shared" si="0"/>
        <v>6</v>
      </c>
      <c r="V13" s="78"/>
      <c r="W13" s="78"/>
      <c r="X13" s="56"/>
      <c r="Y13" s="56"/>
      <c r="Z13" s="57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x14ac:dyDescent="0.25">
      <c r="A14" t="s">
        <v>188</v>
      </c>
      <c r="D14" t="s">
        <v>884</v>
      </c>
      <c r="J14" s="87"/>
      <c r="K14" s="55"/>
      <c r="L14" s="55"/>
      <c r="M14" s="67" t="s">
        <v>95</v>
      </c>
      <c r="N14" s="65">
        <f>N12+1</f>
        <v>20</v>
      </c>
      <c r="O14" s="6"/>
      <c r="P14" s="6"/>
      <c r="Q14" s="6"/>
      <c r="R14" s="72" t="s">
        <v>172</v>
      </c>
      <c r="S14" s="73">
        <v>23</v>
      </c>
      <c r="T14" s="83" t="s">
        <v>185</v>
      </c>
      <c r="U14" s="133">
        <f t="shared" si="0"/>
        <v>6</v>
      </c>
      <c r="V14" s="78" t="s">
        <v>223</v>
      </c>
      <c r="W14" s="78"/>
      <c r="X14" s="56"/>
      <c r="Y14" s="56"/>
      <c r="Z14" s="57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x14ac:dyDescent="0.25">
      <c r="A15" t="s">
        <v>188</v>
      </c>
      <c r="D15" t="s">
        <v>874</v>
      </c>
      <c r="K15" s="55"/>
      <c r="L15" s="55"/>
      <c r="M15" s="67" t="s">
        <v>96</v>
      </c>
      <c r="N15" s="65">
        <f t="shared" si="1"/>
        <v>21</v>
      </c>
      <c r="O15" s="6"/>
      <c r="P15" s="6"/>
      <c r="Q15" s="6"/>
      <c r="R15" s="76" t="s">
        <v>173</v>
      </c>
      <c r="S15" s="77">
        <v>36</v>
      </c>
      <c r="T15" s="84" t="s">
        <v>186</v>
      </c>
      <c r="U15" s="133">
        <f t="shared" si="0"/>
        <v>0</v>
      </c>
      <c r="V15" s="78"/>
      <c r="W15" s="78"/>
      <c r="X15" s="56"/>
      <c r="Y15" s="56"/>
      <c r="Z15" s="57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x14ac:dyDescent="0.25">
      <c r="A16" t="s">
        <v>188</v>
      </c>
      <c r="D16" t="s">
        <v>864</v>
      </c>
      <c r="K16" s="55"/>
      <c r="L16" s="55"/>
      <c r="M16" s="67" t="s">
        <v>898</v>
      </c>
      <c r="N16" s="65">
        <f t="shared" si="1"/>
        <v>22</v>
      </c>
      <c r="O16" s="6"/>
      <c r="P16" s="6"/>
      <c r="Q16" s="6"/>
      <c r="R16" s="72" t="s">
        <v>91</v>
      </c>
      <c r="S16" s="73">
        <v>21</v>
      </c>
      <c r="T16" s="83" t="s">
        <v>183</v>
      </c>
      <c r="U16" s="133">
        <f t="shared" si="0"/>
        <v>9</v>
      </c>
      <c r="V16" s="78"/>
      <c r="W16" s="78"/>
      <c r="X16" s="56"/>
      <c r="Y16" s="56"/>
      <c r="Z16" s="57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x14ac:dyDescent="0.25">
      <c r="A17" t="s">
        <v>188</v>
      </c>
      <c r="D17" t="s">
        <v>820</v>
      </c>
      <c r="H17" s="87"/>
      <c r="I17" s="87"/>
      <c r="K17" s="55"/>
      <c r="L17" s="55"/>
      <c r="M17" s="66" t="s">
        <v>39</v>
      </c>
      <c r="N17" s="65">
        <f t="shared" si="1"/>
        <v>23</v>
      </c>
      <c r="O17" s="6"/>
      <c r="P17" s="6"/>
      <c r="Q17" s="6"/>
      <c r="R17" s="72" t="s">
        <v>899</v>
      </c>
      <c r="S17" s="73">
        <v>16</v>
      </c>
      <c r="T17" s="83" t="s">
        <v>901</v>
      </c>
      <c r="U17" s="133">
        <f t="shared" si="0"/>
        <v>3</v>
      </c>
      <c r="V17" s="169" t="s">
        <v>920</v>
      </c>
      <c r="W17" s="78"/>
      <c r="X17" s="56"/>
      <c r="Y17" s="56"/>
      <c r="Z17" s="57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x14ac:dyDescent="0.25">
      <c r="A18" t="s">
        <v>188</v>
      </c>
      <c r="D18" t="s">
        <v>816</v>
      </c>
      <c r="K18" s="55"/>
      <c r="L18" s="55"/>
      <c r="M18" s="67" t="s">
        <v>89</v>
      </c>
      <c r="N18" s="65">
        <f t="shared" si="1"/>
        <v>24</v>
      </c>
      <c r="O18" s="6"/>
      <c r="P18" s="6"/>
      <c r="Q18" s="6"/>
      <c r="R18" s="72" t="s">
        <v>900</v>
      </c>
      <c r="S18" s="73">
        <v>17</v>
      </c>
      <c r="T18" s="83" t="s">
        <v>902</v>
      </c>
      <c r="U18" s="133">
        <f t="shared" si="0"/>
        <v>5</v>
      </c>
      <c r="V18" s="169" t="s">
        <v>919</v>
      </c>
      <c r="W18" s="78"/>
      <c r="X18" s="56"/>
      <c r="Y18" s="56"/>
      <c r="Z18" s="57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x14ac:dyDescent="0.25">
      <c r="A19" t="s">
        <v>188</v>
      </c>
      <c r="D19" t="s">
        <v>725</v>
      </c>
      <c r="K19" s="55"/>
      <c r="L19" s="55"/>
      <c r="M19" s="66" t="s">
        <v>46</v>
      </c>
      <c r="N19" s="65">
        <f t="shared" si="1"/>
        <v>25</v>
      </c>
      <c r="O19" s="6"/>
      <c r="P19" s="6"/>
      <c r="Q19" s="6"/>
      <c r="R19" s="72" t="s">
        <v>921</v>
      </c>
      <c r="S19" s="73">
        <v>18</v>
      </c>
      <c r="T19" s="83" t="s">
        <v>922</v>
      </c>
      <c r="U19" s="133">
        <f t="shared" si="0"/>
        <v>1</v>
      </c>
      <c r="V19" s="169" t="s">
        <v>918</v>
      </c>
      <c r="W19" s="78"/>
      <c r="X19" s="56"/>
      <c r="Y19" s="56"/>
      <c r="Z19" s="57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x14ac:dyDescent="0.25">
      <c r="A20" t="s">
        <v>188</v>
      </c>
      <c r="D20" t="s">
        <v>722</v>
      </c>
      <c r="K20" s="55"/>
      <c r="L20" s="55"/>
      <c r="M20" s="66" t="s">
        <v>50</v>
      </c>
      <c r="N20" s="65">
        <f t="shared" si="1"/>
        <v>26</v>
      </c>
      <c r="O20" s="6"/>
      <c r="P20" s="6"/>
      <c r="Q20" s="6"/>
      <c r="R20" s="72" t="s">
        <v>90</v>
      </c>
      <c r="S20" s="73">
        <v>22</v>
      </c>
      <c r="T20" s="83" t="s">
        <v>184</v>
      </c>
      <c r="U20" s="133">
        <f t="shared" ref="U20:U62" si="2">COUNTIF($V$68:$V$438, T20)</f>
        <v>1</v>
      </c>
      <c r="V20" s="78"/>
      <c r="W20" s="78"/>
      <c r="X20" s="56"/>
      <c r="Y20" s="56"/>
      <c r="Z20" s="57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x14ac:dyDescent="0.25">
      <c r="A21" t="s">
        <v>188</v>
      </c>
      <c r="D21" t="s">
        <v>720</v>
      </c>
      <c r="K21" s="55"/>
      <c r="L21" s="55"/>
      <c r="M21" s="17" t="s">
        <v>923</v>
      </c>
      <c r="N21" s="55">
        <v>30</v>
      </c>
      <c r="O21" s="6"/>
      <c r="P21" s="6"/>
      <c r="Q21" s="6"/>
      <c r="R21" s="72" t="s">
        <v>212</v>
      </c>
      <c r="S21" s="73">
        <v>38</v>
      </c>
      <c r="T21" s="83" t="s">
        <v>213</v>
      </c>
      <c r="U21" s="133">
        <f t="shared" si="2"/>
        <v>1</v>
      </c>
      <c r="V21" s="78"/>
      <c r="W21" s="78"/>
      <c r="X21" s="56"/>
      <c r="Y21" s="56"/>
      <c r="Z21" s="57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x14ac:dyDescent="0.25">
      <c r="A22" t="s">
        <v>188</v>
      </c>
      <c r="D22" t="s">
        <v>863</v>
      </c>
      <c r="K22" s="55"/>
      <c r="L22" s="55"/>
      <c r="M22" s="94" t="s">
        <v>210</v>
      </c>
      <c r="N22" s="68">
        <v>99</v>
      </c>
      <c r="O22" s="6"/>
      <c r="P22" s="6"/>
      <c r="Q22" s="6"/>
      <c r="R22" s="72" t="s">
        <v>259</v>
      </c>
      <c r="S22" s="14">
        <v>39</v>
      </c>
      <c r="T22" s="102" t="s">
        <v>256</v>
      </c>
      <c r="U22" s="133">
        <f t="shared" si="2"/>
        <v>9</v>
      </c>
      <c r="V22" s="78"/>
      <c r="W22" s="78"/>
      <c r="X22" s="56"/>
      <c r="Y22" s="56"/>
      <c r="Z22" s="57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x14ac:dyDescent="0.25">
      <c r="A23" t="s">
        <v>188</v>
      </c>
      <c r="D23" t="s">
        <v>365</v>
      </c>
      <c r="K23" s="55"/>
      <c r="L23" s="55"/>
      <c r="M23" s="6"/>
      <c r="N23" s="55"/>
      <c r="O23" s="6"/>
      <c r="P23" s="6"/>
      <c r="Q23" s="6"/>
      <c r="R23" s="72" t="s">
        <v>260</v>
      </c>
      <c r="S23" s="14">
        <v>40</v>
      </c>
      <c r="T23" s="103" t="s">
        <v>257</v>
      </c>
      <c r="U23" s="133">
        <f t="shared" si="2"/>
        <v>9</v>
      </c>
      <c r="V23" s="78"/>
      <c r="W23" s="78"/>
      <c r="X23" s="56"/>
      <c r="Y23" s="56"/>
      <c r="Z23" s="57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x14ac:dyDescent="0.25">
      <c r="A24" t="s">
        <v>188</v>
      </c>
      <c r="D24" t="s">
        <v>699</v>
      </c>
      <c r="K24" s="55"/>
      <c r="L24" s="55"/>
      <c r="M24" s="6"/>
      <c r="N24" s="55"/>
      <c r="O24" s="6"/>
      <c r="P24" s="6"/>
      <c r="Q24" s="6"/>
      <c r="R24" s="72" t="s">
        <v>261</v>
      </c>
      <c r="S24" s="14">
        <v>41</v>
      </c>
      <c r="T24" s="103" t="s">
        <v>258</v>
      </c>
      <c r="U24" s="133">
        <f t="shared" si="2"/>
        <v>9</v>
      </c>
      <c r="V24" s="78"/>
      <c r="W24" s="78"/>
      <c r="X24" s="56"/>
      <c r="Y24" s="56"/>
      <c r="Z24" s="57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x14ac:dyDescent="0.25">
      <c r="A25" t="s">
        <v>188</v>
      </c>
      <c r="D25" t="s">
        <v>344</v>
      </c>
      <c r="K25" s="55"/>
      <c r="L25" s="55"/>
      <c r="M25" s="6"/>
      <c r="N25" s="55"/>
      <c r="O25" s="6"/>
      <c r="P25" s="6"/>
      <c r="Q25" s="6"/>
      <c r="R25" s="72" t="s">
        <v>216</v>
      </c>
      <c r="S25" s="14">
        <v>42</v>
      </c>
      <c r="T25" s="103" t="s">
        <v>219</v>
      </c>
      <c r="U25" s="133">
        <f t="shared" si="2"/>
        <v>4</v>
      </c>
      <c r="V25" s="78"/>
      <c r="W25" s="78"/>
      <c r="X25" s="56"/>
      <c r="Y25" s="56"/>
      <c r="Z25" s="57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x14ac:dyDescent="0.25">
      <c r="A26" t="s">
        <v>188</v>
      </c>
      <c r="D26" t="s">
        <v>263</v>
      </c>
      <c r="E26" s="87"/>
      <c r="K26" s="55"/>
      <c r="L26" s="55"/>
      <c r="M26" s="6"/>
      <c r="N26" s="55"/>
      <c r="O26" s="6"/>
      <c r="P26" s="6"/>
      <c r="Q26" s="6"/>
      <c r="R26" s="72" t="s">
        <v>217</v>
      </c>
      <c r="S26" s="14">
        <v>43</v>
      </c>
      <c r="T26" s="103" t="s">
        <v>220</v>
      </c>
      <c r="U26" s="133">
        <f t="shared" si="2"/>
        <v>4</v>
      </c>
      <c r="V26" s="78"/>
      <c r="W26" s="78"/>
      <c r="X26" s="56"/>
      <c r="Y26" s="56"/>
      <c r="Z26" s="57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x14ac:dyDescent="0.25">
      <c r="A27" t="s">
        <v>188</v>
      </c>
      <c r="D27" t="s">
        <v>262</v>
      </c>
      <c r="K27" s="55"/>
      <c r="L27" s="55"/>
      <c r="M27" s="6"/>
      <c r="N27" s="55"/>
      <c r="O27" s="6"/>
      <c r="P27" s="6"/>
      <c r="Q27" s="6"/>
      <c r="R27" s="74" t="s">
        <v>218</v>
      </c>
      <c r="S27" s="98">
        <v>44</v>
      </c>
      <c r="T27" s="104" t="s">
        <v>221</v>
      </c>
      <c r="U27" s="133">
        <f t="shared" si="2"/>
        <v>4</v>
      </c>
      <c r="V27" s="78"/>
      <c r="W27" s="78"/>
      <c r="X27" s="56"/>
      <c r="Y27" s="56"/>
      <c r="Z27" s="57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x14ac:dyDescent="0.25">
      <c r="A28" t="s">
        <v>188</v>
      </c>
      <c r="D28" t="s">
        <v>252</v>
      </c>
      <c r="K28" s="55"/>
      <c r="L28" s="55"/>
      <c r="M28" s="6"/>
      <c r="N28" s="55"/>
      <c r="O28" s="6"/>
      <c r="P28" s="6"/>
      <c r="Q28" s="6"/>
      <c r="R28" s="72" t="s">
        <v>281</v>
      </c>
      <c r="S28" s="14">
        <v>58</v>
      </c>
      <c r="T28" s="103" t="s">
        <v>264</v>
      </c>
      <c r="U28" s="133">
        <f t="shared" si="2"/>
        <v>2</v>
      </c>
      <c r="V28" s="131" t="s">
        <v>319</v>
      </c>
      <c r="W28" s="78"/>
      <c r="X28" s="56"/>
      <c r="Y28" s="56"/>
      <c r="Z28" s="57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x14ac:dyDescent="0.25">
      <c r="A29" t="s">
        <v>188</v>
      </c>
      <c r="D29" t="s">
        <v>215</v>
      </c>
      <c r="K29" s="55"/>
      <c r="L29" s="55"/>
      <c r="M29" s="6"/>
      <c r="N29" s="55"/>
      <c r="O29" s="6"/>
      <c r="P29" s="6"/>
      <c r="Q29" s="6"/>
      <c r="R29" s="72" t="s">
        <v>273</v>
      </c>
      <c r="S29" s="14">
        <v>59</v>
      </c>
      <c r="T29" s="103" t="s">
        <v>265</v>
      </c>
      <c r="U29" s="133">
        <f t="shared" si="2"/>
        <v>23</v>
      </c>
      <c r="V29" s="78"/>
      <c r="W29" s="78"/>
      <c r="X29" s="56"/>
      <c r="Y29" s="56"/>
      <c r="Z29" s="57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x14ac:dyDescent="0.25">
      <c r="A30" t="s">
        <v>188</v>
      </c>
      <c r="D30" t="s">
        <v>209</v>
      </c>
      <c r="K30" s="55"/>
      <c r="L30" s="55"/>
      <c r="M30" s="6"/>
      <c r="N30" s="55"/>
      <c r="O30" s="6"/>
      <c r="P30" s="6"/>
      <c r="Q30" s="6"/>
      <c r="R30" s="72" t="s">
        <v>274</v>
      </c>
      <c r="S30" s="14">
        <v>60</v>
      </c>
      <c r="T30" s="103" t="s">
        <v>266</v>
      </c>
      <c r="U30" s="133">
        <f t="shared" si="2"/>
        <v>24</v>
      </c>
      <c r="V30" s="78"/>
      <c r="W30" s="78"/>
      <c r="X30" s="56"/>
      <c r="Y30" s="56"/>
      <c r="Z30" s="57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x14ac:dyDescent="0.25">
      <c r="A31" t="s">
        <v>188</v>
      </c>
      <c r="K31" s="55"/>
      <c r="L31" s="55"/>
      <c r="M31" s="6"/>
      <c r="N31" s="55"/>
      <c r="O31" s="6"/>
      <c r="P31" s="6"/>
      <c r="Q31" s="6"/>
      <c r="R31" s="72" t="s">
        <v>275</v>
      </c>
      <c r="S31" s="14">
        <v>61</v>
      </c>
      <c r="T31" s="103" t="s">
        <v>267</v>
      </c>
      <c r="U31" s="133">
        <f t="shared" si="2"/>
        <v>24</v>
      </c>
      <c r="V31" s="78"/>
      <c r="W31" s="78"/>
      <c r="X31" s="56"/>
      <c r="Y31" s="56"/>
      <c r="Z31" s="57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x14ac:dyDescent="0.25">
      <c r="A32" t="s">
        <v>188</v>
      </c>
      <c r="K32" s="55"/>
      <c r="L32" s="55"/>
      <c r="M32" s="6"/>
      <c r="N32" s="55"/>
      <c r="O32" s="6"/>
      <c r="P32" s="6"/>
      <c r="Q32" s="6"/>
      <c r="R32" s="72" t="s">
        <v>276</v>
      </c>
      <c r="S32" s="14">
        <v>62</v>
      </c>
      <c r="T32" s="103" t="s">
        <v>268</v>
      </c>
      <c r="U32" s="133">
        <f t="shared" si="2"/>
        <v>24</v>
      </c>
      <c r="V32" s="78"/>
      <c r="W32" s="78"/>
      <c r="X32" s="56"/>
      <c r="Y32" s="56"/>
      <c r="Z32" s="57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x14ac:dyDescent="0.25">
      <c r="A33" t="s">
        <v>188</v>
      </c>
      <c r="K33" s="55"/>
      <c r="L33" s="55"/>
      <c r="M33" s="6"/>
      <c r="N33" s="55"/>
      <c r="O33" s="6"/>
      <c r="P33" s="6"/>
      <c r="Q33" s="6"/>
      <c r="R33" s="72" t="s">
        <v>277</v>
      </c>
      <c r="S33" s="14">
        <v>63</v>
      </c>
      <c r="T33" s="103" t="s">
        <v>269</v>
      </c>
      <c r="U33" s="133">
        <f t="shared" si="2"/>
        <v>6</v>
      </c>
      <c r="V33" s="78"/>
      <c r="W33" s="78"/>
      <c r="X33" s="56"/>
      <c r="Y33" s="56"/>
      <c r="Z33" s="5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x14ac:dyDescent="0.25">
      <c r="A34" t="s">
        <v>188</v>
      </c>
      <c r="K34" s="55"/>
      <c r="L34" s="55"/>
      <c r="M34" s="6"/>
      <c r="N34" s="55"/>
      <c r="O34" s="6"/>
      <c r="P34" s="6"/>
      <c r="Q34" s="6"/>
      <c r="R34" s="72" t="s">
        <v>278</v>
      </c>
      <c r="S34" s="14">
        <v>64</v>
      </c>
      <c r="T34" s="103" t="s">
        <v>270</v>
      </c>
      <c r="U34" s="133">
        <f t="shared" si="2"/>
        <v>6</v>
      </c>
      <c r="V34" s="78"/>
      <c r="W34" s="78"/>
      <c r="X34" s="56"/>
      <c r="Y34" s="56"/>
      <c r="Z34" s="57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x14ac:dyDescent="0.25">
      <c r="A35" t="s">
        <v>188</v>
      </c>
      <c r="K35" s="55"/>
      <c r="L35" s="55"/>
      <c r="M35" s="6"/>
      <c r="N35" s="55"/>
      <c r="O35" s="6"/>
      <c r="P35" s="6"/>
      <c r="Q35" s="6"/>
      <c r="R35" s="72" t="s">
        <v>279</v>
      </c>
      <c r="S35" s="14">
        <v>65</v>
      </c>
      <c r="T35" s="103" t="s">
        <v>271</v>
      </c>
      <c r="U35" s="133">
        <f t="shared" si="2"/>
        <v>6</v>
      </c>
      <c r="V35" s="78"/>
      <c r="W35" s="78"/>
      <c r="X35" s="56"/>
      <c r="Y35" s="56"/>
      <c r="Z35" s="57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x14ac:dyDescent="0.25">
      <c r="A36" t="s">
        <v>188</v>
      </c>
      <c r="K36" s="55"/>
      <c r="L36" s="55"/>
      <c r="M36" s="6"/>
      <c r="N36" s="55"/>
      <c r="O36" s="6"/>
      <c r="P36" s="6"/>
      <c r="Q36" s="6"/>
      <c r="R36" s="74" t="s">
        <v>280</v>
      </c>
      <c r="S36" s="98">
        <v>66</v>
      </c>
      <c r="T36" s="104" t="s">
        <v>272</v>
      </c>
      <c r="U36" s="133">
        <f t="shared" si="2"/>
        <v>6</v>
      </c>
      <c r="V36" s="78"/>
      <c r="W36" s="78"/>
      <c r="X36" s="56"/>
      <c r="Y36" s="56"/>
      <c r="Z36" s="57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x14ac:dyDescent="0.25">
      <c r="A37" t="s">
        <v>188</v>
      </c>
      <c r="K37" s="55"/>
      <c r="L37" s="55"/>
      <c r="M37" s="6"/>
      <c r="N37" s="55"/>
      <c r="O37" s="6"/>
      <c r="P37" s="6"/>
      <c r="Q37" s="6"/>
      <c r="R37" s="72" t="s">
        <v>700</v>
      </c>
      <c r="S37" s="14">
        <v>67</v>
      </c>
      <c r="T37" s="103" t="s">
        <v>707</v>
      </c>
      <c r="U37" s="133">
        <f t="shared" si="2"/>
        <v>0</v>
      </c>
      <c r="V37" s="131" t="s">
        <v>712</v>
      </c>
      <c r="W37" s="78"/>
      <c r="X37" s="56"/>
      <c r="Y37" s="56"/>
      <c r="Z37" s="57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x14ac:dyDescent="0.25">
      <c r="A38" t="s">
        <v>188</v>
      </c>
      <c r="K38" s="55"/>
      <c r="L38" s="55"/>
      <c r="M38" s="6"/>
      <c r="N38" s="55"/>
      <c r="O38" s="6"/>
      <c r="P38" s="6"/>
      <c r="Q38" s="6"/>
      <c r="R38" s="72" t="s">
        <v>701</v>
      </c>
      <c r="S38" s="14">
        <v>68</v>
      </c>
      <c r="T38" s="103" t="s">
        <v>708</v>
      </c>
      <c r="U38" s="133">
        <f t="shared" si="2"/>
        <v>0</v>
      </c>
      <c r="V38" s="78"/>
      <c r="W38" s="78"/>
      <c r="X38" s="56"/>
      <c r="Y38" s="56"/>
      <c r="Z38" s="57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x14ac:dyDescent="0.25">
      <c r="A39" t="s">
        <v>188</v>
      </c>
      <c r="K39" s="55"/>
      <c r="L39" s="55"/>
      <c r="M39" s="6"/>
      <c r="N39" s="55"/>
      <c r="O39" s="6"/>
      <c r="P39" s="6"/>
      <c r="Q39" s="6"/>
      <c r="R39" s="72" t="s">
        <v>702</v>
      </c>
      <c r="S39" s="14">
        <v>69</v>
      </c>
      <c r="T39" s="103" t="s">
        <v>709</v>
      </c>
      <c r="U39" s="133">
        <f t="shared" si="2"/>
        <v>0</v>
      </c>
      <c r="V39" s="78"/>
      <c r="W39" s="78"/>
      <c r="X39" s="56"/>
      <c r="Y39" s="56"/>
      <c r="Z39" s="57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x14ac:dyDescent="0.25">
      <c r="A40" t="s">
        <v>188</v>
      </c>
      <c r="K40" s="55"/>
      <c r="L40" s="55"/>
      <c r="M40" s="6"/>
      <c r="N40" s="55"/>
      <c r="O40" s="6"/>
      <c r="P40" s="6"/>
      <c r="Q40" s="6"/>
      <c r="R40" s="72" t="s">
        <v>703</v>
      </c>
      <c r="S40" s="14">
        <v>70</v>
      </c>
      <c r="T40" s="103" t="s">
        <v>710</v>
      </c>
      <c r="U40" s="133">
        <f t="shared" si="2"/>
        <v>0</v>
      </c>
      <c r="V40" s="78"/>
      <c r="W40" s="78"/>
      <c r="X40" s="56"/>
      <c r="Y40" s="56"/>
      <c r="Z40" s="57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x14ac:dyDescent="0.25">
      <c r="A41" t="s">
        <v>188</v>
      </c>
      <c r="K41" s="55"/>
      <c r="L41" s="55"/>
      <c r="M41" s="6"/>
      <c r="N41" s="55"/>
      <c r="O41" s="6"/>
      <c r="P41" s="6"/>
      <c r="Q41" s="6"/>
      <c r="R41" s="74" t="s">
        <v>704</v>
      </c>
      <c r="S41" s="98">
        <v>71</v>
      </c>
      <c r="T41" s="104" t="s">
        <v>711</v>
      </c>
      <c r="U41" s="133">
        <f t="shared" si="2"/>
        <v>0</v>
      </c>
      <c r="V41" s="78"/>
      <c r="W41" s="78"/>
      <c r="X41" s="56"/>
      <c r="Y41" s="56"/>
      <c r="Z41" s="57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x14ac:dyDescent="0.25">
      <c r="A42" t="s">
        <v>188</v>
      </c>
      <c r="K42" s="55"/>
      <c r="L42" s="55"/>
      <c r="M42" s="6"/>
      <c r="N42" s="55"/>
      <c r="O42" s="6"/>
      <c r="P42" s="6"/>
      <c r="Q42" s="6"/>
      <c r="R42" s="134" t="s">
        <v>705</v>
      </c>
      <c r="S42" s="135">
        <v>72</v>
      </c>
      <c r="T42" s="136" t="s">
        <v>706</v>
      </c>
      <c r="U42" s="133">
        <f t="shared" si="2"/>
        <v>0</v>
      </c>
      <c r="V42" s="131" t="s">
        <v>713</v>
      </c>
      <c r="W42" s="78"/>
      <c r="X42" s="56"/>
      <c r="Y42" s="56"/>
      <c r="Z42" s="57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x14ac:dyDescent="0.25">
      <c r="A43" t="s">
        <v>188</v>
      </c>
      <c r="K43" s="55"/>
      <c r="L43" s="55"/>
      <c r="M43" s="6"/>
      <c r="N43" s="55"/>
      <c r="O43" s="6"/>
      <c r="P43" s="6"/>
      <c r="Q43" s="6"/>
      <c r="R43" s="72" t="s">
        <v>715</v>
      </c>
      <c r="S43" s="14">
        <v>73</v>
      </c>
      <c r="T43" s="103" t="s">
        <v>715</v>
      </c>
      <c r="U43" s="133">
        <f t="shared" si="2"/>
        <v>1</v>
      </c>
      <c r="V43" s="131" t="s">
        <v>719</v>
      </c>
      <c r="W43" s="78"/>
      <c r="X43" s="56"/>
      <c r="Y43" s="56"/>
      <c r="Z43" s="57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x14ac:dyDescent="0.25">
      <c r="A44" t="s">
        <v>188</v>
      </c>
      <c r="K44" s="55"/>
      <c r="L44" s="55"/>
      <c r="M44" s="6"/>
      <c r="N44" s="55"/>
      <c r="O44" s="6"/>
      <c r="P44" s="6"/>
      <c r="Q44" s="6"/>
      <c r="R44" s="72" t="s">
        <v>716</v>
      </c>
      <c r="S44" s="14">
        <v>74</v>
      </c>
      <c r="T44" s="103" t="s">
        <v>716</v>
      </c>
      <c r="U44" s="133">
        <f t="shared" si="2"/>
        <v>1</v>
      </c>
      <c r="V44" s="131"/>
      <c r="W44" s="78"/>
      <c r="X44" s="56"/>
      <c r="Y44" s="56"/>
      <c r="Z44" s="57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x14ac:dyDescent="0.25">
      <c r="A45" t="s">
        <v>188</v>
      </c>
      <c r="K45" s="55"/>
      <c r="L45" s="55"/>
      <c r="M45" s="6"/>
      <c r="N45" s="55"/>
      <c r="O45" s="6"/>
      <c r="P45" s="6"/>
      <c r="Q45" s="6"/>
      <c r="R45" s="72" t="s">
        <v>717</v>
      </c>
      <c r="S45" s="14">
        <v>75</v>
      </c>
      <c r="T45" s="103" t="s">
        <v>717</v>
      </c>
      <c r="U45" s="133">
        <f t="shared" si="2"/>
        <v>1</v>
      </c>
      <c r="V45" s="131"/>
      <c r="W45" s="78"/>
      <c r="X45" s="56"/>
      <c r="Y45" s="56"/>
      <c r="Z45" s="57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x14ac:dyDescent="0.25">
      <c r="A46" t="s">
        <v>188</v>
      </c>
      <c r="K46" s="55"/>
      <c r="L46" s="55"/>
      <c r="M46" s="6"/>
      <c r="N46" s="55"/>
      <c r="O46" s="6"/>
      <c r="P46" s="6"/>
      <c r="Q46" s="6"/>
      <c r="R46" s="72" t="s">
        <v>718</v>
      </c>
      <c r="S46" s="14">
        <v>76</v>
      </c>
      <c r="T46" s="103" t="s">
        <v>718</v>
      </c>
      <c r="U46" s="133">
        <f t="shared" si="2"/>
        <v>1</v>
      </c>
      <c r="V46" s="131"/>
      <c r="W46" s="78"/>
      <c r="X46" s="56"/>
      <c r="Y46" s="56"/>
      <c r="Z46" s="57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x14ac:dyDescent="0.25">
      <c r="A47" t="s">
        <v>188</v>
      </c>
      <c r="K47" s="55"/>
      <c r="L47" s="55"/>
      <c r="M47" s="6"/>
      <c r="N47" s="55"/>
      <c r="O47" s="6"/>
      <c r="P47" s="6"/>
      <c r="Q47" s="6"/>
      <c r="R47" s="141" t="s">
        <v>726</v>
      </c>
      <c r="S47" s="142">
        <v>77</v>
      </c>
      <c r="T47" s="102" t="s">
        <v>726</v>
      </c>
      <c r="U47" s="133">
        <f t="shared" si="2"/>
        <v>8</v>
      </c>
      <c r="V47" s="131" t="s">
        <v>732</v>
      </c>
      <c r="W47" s="78"/>
      <c r="X47" s="56"/>
      <c r="Y47" s="56"/>
      <c r="Z47" s="57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A48" t="s">
        <v>188</v>
      </c>
      <c r="K48" s="55"/>
      <c r="L48" s="55"/>
      <c r="M48" s="6"/>
      <c r="N48" s="55"/>
      <c r="O48" s="6"/>
      <c r="P48" s="6"/>
      <c r="Q48" s="6"/>
      <c r="R48" s="72" t="s">
        <v>727</v>
      </c>
      <c r="S48" s="14">
        <v>78</v>
      </c>
      <c r="T48" s="103" t="s">
        <v>727</v>
      </c>
      <c r="U48" s="133">
        <f t="shared" si="2"/>
        <v>8</v>
      </c>
      <c r="V48" s="131"/>
      <c r="W48" s="78"/>
      <c r="X48" s="56"/>
      <c r="Y48" s="56"/>
      <c r="Z48" s="57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</row>
    <row r="49" spans="1:1042" x14ac:dyDescent="0.25">
      <c r="A49" t="s">
        <v>188</v>
      </c>
      <c r="K49" s="55"/>
      <c r="L49" s="55"/>
      <c r="M49" s="6"/>
      <c r="N49" s="55"/>
      <c r="O49" s="6"/>
      <c r="P49" s="6"/>
      <c r="Q49" s="6"/>
      <c r="R49" s="72" t="s">
        <v>728</v>
      </c>
      <c r="S49" s="14">
        <v>79</v>
      </c>
      <c r="T49" s="103" t="s">
        <v>728</v>
      </c>
      <c r="U49" s="133">
        <f t="shared" si="2"/>
        <v>8</v>
      </c>
      <c r="V49" s="131"/>
      <c r="W49" s="78"/>
      <c r="X49" s="56"/>
      <c r="Y49" s="56"/>
      <c r="Z49" s="57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</row>
    <row r="50" spans="1:1042" x14ac:dyDescent="0.25">
      <c r="A50" t="s">
        <v>188</v>
      </c>
      <c r="K50" s="55"/>
      <c r="L50" s="55"/>
      <c r="M50" s="6"/>
      <c r="N50" s="55"/>
      <c r="O50" s="6"/>
      <c r="P50" s="6"/>
      <c r="Q50" s="6"/>
      <c r="R50" s="72" t="s">
        <v>729</v>
      </c>
      <c r="S50" s="14">
        <v>80</v>
      </c>
      <c r="T50" s="103" t="s">
        <v>729</v>
      </c>
      <c r="U50" s="133">
        <f t="shared" si="2"/>
        <v>8</v>
      </c>
      <c r="V50" s="131"/>
      <c r="W50" s="78"/>
      <c r="X50" s="56"/>
      <c r="Y50" s="56"/>
      <c r="Z50" s="57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</row>
    <row r="51" spans="1:1042" x14ac:dyDescent="0.25">
      <c r="A51" t="s">
        <v>188</v>
      </c>
      <c r="K51" s="55"/>
      <c r="L51" s="55"/>
      <c r="M51" s="6"/>
      <c r="N51" s="55"/>
      <c r="O51" s="6"/>
      <c r="P51" s="6"/>
      <c r="Q51" s="6"/>
      <c r="R51" s="72" t="s">
        <v>730</v>
      </c>
      <c r="S51" s="14">
        <v>81</v>
      </c>
      <c r="T51" s="103" t="s">
        <v>730</v>
      </c>
      <c r="U51" s="133">
        <f t="shared" si="2"/>
        <v>4</v>
      </c>
      <c r="V51" s="131"/>
      <c r="W51" s="78"/>
      <c r="X51" s="56"/>
      <c r="Y51" s="56"/>
      <c r="Z51" s="57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</row>
    <row r="52" spans="1:1042" x14ac:dyDescent="0.25">
      <c r="A52" t="s">
        <v>188</v>
      </c>
      <c r="K52" s="55"/>
      <c r="L52" s="55"/>
      <c r="M52" s="6"/>
      <c r="N52" s="55"/>
      <c r="O52" s="6"/>
      <c r="P52" s="6"/>
      <c r="Q52" s="6"/>
      <c r="R52" s="72" t="s">
        <v>731</v>
      </c>
      <c r="S52" s="14">
        <v>82</v>
      </c>
      <c r="T52" s="103" t="s">
        <v>731</v>
      </c>
      <c r="U52" s="133">
        <f t="shared" si="2"/>
        <v>4</v>
      </c>
      <c r="V52" s="131"/>
      <c r="W52" s="78"/>
      <c r="X52" s="56"/>
      <c r="Y52" s="56"/>
      <c r="Z52" s="57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</row>
    <row r="53" spans="1:1042" x14ac:dyDescent="0.25">
      <c r="A53" t="s">
        <v>188</v>
      </c>
      <c r="K53" s="55"/>
      <c r="L53" s="55"/>
      <c r="M53" s="6"/>
      <c r="N53" s="55"/>
      <c r="O53" s="6"/>
      <c r="P53" s="6"/>
      <c r="Q53" s="6"/>
      <c r="R53" s="72" t="s">
        <v>817</v>
      </c>
      <c r="S53" s="14">
        <v>83</v>
      </c>
      <c r="T53" s="103" t="s">
        <v>817</v>
      </c>
      <c r="U53" s="133">
        <f t="shared" si="2"/>
        <v>6</v>
      </c>
      <c r="V53" s="131"/>
      <c r="W53" s="78"/>
      <c r="X53" s="56"/>
      <c r="Y53" s="56"/>
      <c r="Z53" s="57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</row>
    <row r="54" spans="1:1042" x14ac:dyDescent="0.25">
      <c r="A54" t="s">
        <v>188</v>
      </c>
      <c r="K54" s="55"/>
      <c r="L54" s="55"/>
      <c r="M54" s="6"/>
      <c r="N54" s="55"/>
      <c r="O54" s="6"/>
      <c r="P54" s="6"/>
      <c r="Q54" s="6"/>
      <c r="R54" s="72" t="s">
        <v>818</v>
      </c>
      <c r="S54" s="14">
        <v>84</v>
      </c>
      <c r="T54" s="103" t="s">
        <v>818</v>
      </c>
      <c r="U54" s="133">
        <f t="shared" si="2"/>
        <v>6</v>
      </c>
      <c r="V54" s="131"/>
      <c r="W54" s="78"/>
      <c r="X54" s="56"/>
      <c r="Y54" s="56"/>
      <c r="Z54" s="57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</row>
    <row r="55" spans="1:1042" x14ac:dyDescent="0.25">
      <c r="A55" t="s">
        <v>188</v>
      </c>
      <c r="K55" s="55"/>
      <c r="L55" s="55"/>
      <c r="M55" s="6"/>
      <c r="N55" s="55"/>
      <c r="O55" s="6"/>
      <c r="P55" s="6"/>
      <c r="Q55" s="6"/>
      <c r="R55" s="72" t="s">
        <v>819</v>
      </c>
      <c r="S55" s="14">
        <v>85</v>
      </c>
      <c r="T55" s="103" t="s">
        <v>819</v>
      </c>
      <c r="U55" s="133">
        <f t="shared" si="2"/>
        <v>6</v>
      </c>
      <c r="V55" s="131"/>
      <c r="W55" s="78"/>
      <c r="X55" s="56"/>
      <c r="Y55" s="56"/>
      <c r="Z55" s="57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</row>
    <row r="56" spans="1:1042" x14ac:dyDescent="0.25">
      <c r="A56" t="s">
        <v>188</v>
      </c>
      <c r="K56" s="55"/>
      <c r="L56" s="55"/>
      <c r="M56" s="6"/>
      <c r="N56" s="55"/>
      <c r="O56" s="6"/>
      <c r="P56" s="6"/>
      <c r="Q56" s="6"/>
      <c r="R56" s="134" t="s">
        <v>875</v>
      </c>
      <c r="S56" s="135">
        <v>86</v>
      </c>
      <c r="T56" s="136" t="s">
        <v>875</v>
      </c>
      <c r="U56" s="133">
        <f t="shared" si="2"/>
        <v>4</v>
      </c>
      <c r="V56" s="78"/>
      <c r="W56" s="78"/>
      <c r="X56" s="56"/>
      <c r="Y56" s="56"/>
      <c r="Z56" s="57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</row>
    <row r="57" spans="1:1042" x14ac:dyDescent="0.25">
      <c r="A57" t="s">
        <v>188</v>
      </c>
      <c r="K57" s="55"/>
      <c r="L57" s="55"/>
      <c r="M57" s="6"/>
      <c r="N57" s="55"/>
      <c r="O57" s="6"/>
      <c r="P57" s="6"/>
      <c r="Q57" s="6"/>
      <c r="R57" s="72" t="s">
        <v>885</v>
      </c>
      <c r="S57" s="14">
        <v>87</v>
      </c>
      <c r="T57" s="103" t="s">
        <v>885</v>
      </c>
      <c r="U57" s="133">
        <f t="shared" si="2"/>
        <v>1</v>
      </c>
      <c r="V57" s="78"/>
      <c r="W57" s="78"/>
      <c r="X57" s="56"/>
      <c r="Y57" s="56"/>
      <c r="Z57" s="57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  <c r="AMO57" s="6"/>
      <c r="AMP57" s="6"/>
      <c r="AMQ57" s="6"/>
      <c r="AMR57" s="6"/>
      <c r="AMS57" s="6"/>
      <c r="AMT57" s="6"/>
      <c r="AMU57" s="6"/>
      <c r="AMV57" s="6"/>
      <c r="AMW57" s="6"/>
      <c r="AMX57" s="6"/>
      <c r="AMY57" s="6"/>
      <c r="AMZ57" s="6"/>
      <c r="ANA57" s="6"/>
      <c r="ANB57" s="6"/>
    </row>
    <row r="58" spans="1:1042" x14ac:dyDescent="0.25">
      <c r="A58" t="s">
        <v>188</v>
      </c>
      <c r="K58" s="55"/>
      <c r="L58" s="55"/>
      <c r="M58" s="6"/>
      <c r="N58" s="55"/>
      <c r="O58" s="6"/>
      <c r="P58" s="6"/>
      <c r="Q58" s="6"/>
      <c r="R58" s="72" t="s">
        <v>886</v>
      </c>
      <c r="S58" s="14">
        <v>88</v>
      </c>
      <c r="T58" s="103" t="s">
        <v>886</v>
      </c>
      <c r="U58" s="133">
        <f t="shared" si="2"/>
        <v>1</v>
      </c>
      <c r="V58" s="78"/>
      <c r="W58" s="78"/>
      <c r="X58" s="56"/>
      <c r="Y58" s="56"/>
      <c r="Z58" s="57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  <c r="AMO58" s="6"/>
      <c r="AMP58" s="6"/>
      <c r="AMQ58" s="6"/>
      <c r="AMR58" s="6"/>
      <c r="AMS58" s="6"/>
      <c r="AMT58" s="6"/>
      <c r="AMU58" s="6"/>
      <c r="AMV58" s="6"/>
      <c r="AMW58" s="6"/>
      <c r="AMX58" s="6"/>
      <c r="AMY58" s="6"/>
      <c r="AMZ58" s="6"/>
      <c r="ANA58" s="6"/>
      <c r="ANB58" s="6"/>
    </row>
    <row r="59" spans="1:1042" x14ac:dyDescent="0.25">
      <c r="A59" t="s">
        <v>188</v>
      </c>
      <c r="K59" s="55"/>
      <c r="L59" s="55"/>
      <c r="M59" s="6"/>
      <c r="N59" s="55"/>
      <c r="O59" s="6"/>
      <c r="P59" s="6"/>
      <c r="Q59" s="6"/>
      <c r="R59" s="72" t="s">
        <v>887</v>
      </c>
      <c r="S59" s="14">
        <v>89</v>
      </c>
      <c r="T59" s="103" t="s">
        <v>887</v>
      </c>
      <c r="U59" s="133">
        <f t="shared" si="2"/>
        <v>1</v>
      </c>
      <c r="V59" s="78"/>
      <c r="W59" s="78"/>
      <c r="X59" s="56"/>
      <c r="Y59" s="56"/>
      <c r="Z59" s="57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  <c r="AMO59" s="6"/>
      <c r="AMP59" s="6"/>
      <c r="AMQ59" s="6"/>
      <c r="AMR59" s="6"/>
      <c r="AMS59" s="6"/>
      <c r="AMT59" s="6"/>
      <c r="AMU59" s="6"/>
      <c r="AMV59" s="6"/>
      <c r="AMW59" s="6"/>
      <c r="AMX59" s="6"/>
      <c r="AMY59" s="6"/>
      <c r="AMZ59" s="6"/>
      <c r="ANA59" s="6"/>
      <c r="ANB59" s="6"/>
    </row>
    <row r="60" spans="1:1042" x14ac:dyDescent="0.25">
      <c r="A60" t="s">
        <v>188</v>
      </c>
      <c r="K60" s="55"/>
      <c r="L60" s="55"/>
      <c r="M60" s="6"/>
      <c r="N60" s="55"/>
      <c r="O60" s="6"/>
      <c r="P60" s="6"/>
      <c r="Q60" s="6"/>
      <c r="R60" s="72" t="s">
        <v>888</v>
      </c>
      <c r="S60" s="14">
        <v>90</v>
      </c>
      <c r="T60" s="103" t="s">
        <v>888</v>
      </c>
      <c r="U60" s="133">
        <f t="shared" si="2"/>
        <v>1</v>
      </c>
      <c r="V60" s="78"/>
      <c r="W60" s="78"/>
      <c r="X60" s="56"/>
      <c r="Y60" s="56"/>
      <c r="Z60" s="57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  <c r="AMO60" s="6"/>
      <c r="AMP60" s="6"/>
      <c r="AMQ60" s="6"/>
      <c r="AMR60" s="6"/>
      <c r="AMS60" s="6"/>
      <c r="AMT60" s="6"/>
      <c r="AMU60" s="6"/>
      <c r="AMV60" s="6"/>
      <c r="AMW60" s="6"/>
      <c r="AMX60" s="6"/>
      <c r="AMY60" s="6"/>
      <c r="AMZ60" s="6"/>
      <c r="ANA60" s="6"/>
      <c r="ANB60" s="6"/>
    </row>
    <row r="61" spans="1:1042" x14ac:dyDescent="0.25">
      <c r="A61" t="s">
        <v>188</v>
      </c>
      <c r="K61" s="55"/>
      <c r="L61" s="55"/>
      <c r="M61" s="6"/>
      <c r="N61" s="55"/>
      <c r="O61" s="6"/>
      <c r="P61" s="6"/>
      <c r="Q61" s="6"/>
      <c r="R61" s="166" t="s">
        <v>889</v>
      </c>
      <c r="S61" s="14">
        <v>97</v>
      </c>
      <c r="T61" s="103" t="s">
        <v>889</v>
      </c>
      <c r="U61" s="133">
        <f t="shared" si="2"/>
        <v>1</v>
      </c>
      <c r="V61" s="168" t="s">
        <v>897</v>
      </c>
      <c r="W61" s="78"/>
      <c r="X61" s="56"/>
      <c r="Y61" s="56"/>
      <c r="Z61" s="57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  <c r="AMO61" s="6"/>
      <c r="AMP61" s="6"/>
      <c r="AMQ61" s="6"/>
      <c r="AMR61" s="6"/>
      <c r="AMS61" s="6"/>
      <c r="AMT61" s="6"/>
      <c r="AMU61" s="6"/>
      <c r="AMV61" s="6"/>
      <c r="AMW61" s="6"/>
      <c r="AMX61" s="6"/>
      <c r="AMY61" s="6"/>
      <c r="AMZ61" s="6"/>
      <c r="ANA61" s="6"/>
      <c r="ANB61" s="6"/>
    </row>
    <row r="62" spans="1:1042" x14ac:dyDescent="0.25">
      <c r="A62" t="s">
        <v>188</v>
      </c>
      <c r="K62" s="55"/>
      <c r="L62" s="55"/>
      <c r="M62" s="6"/>
      <c r="N62" s="55"/>
      <c r="O62" s="6"/>
      <c r="P62" s="6"/>
      <c r="Q62" s="6"/>
      <c r="R62" s="166" t="s">
        <v>924</v>
      </c>
      <c r="S62" s="14">
        <v>25</v>
      </c>
      <c r="T62" s="103" t="s">
        <v>927</v>
      </c>
      <c r="U62" s="133">
        <f t="shared" si="2"/>
        <v>1</v>
      </c>
      <c r="V62" s="169" t="s">
        <v>930</v>
      </c>
      <c r="W62" s="78"/>
      <c r="X62" s="56"/>
      <c r="Y62" s="56"/>
      <c r="Z62" s="57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  <c r="AMK62" s="6"/>
      <c r="AML62" s="6"/>
      <c r="AMM62" s="6"/>
      <c r="AMN62" s="6"/>
      <c r="AMO62" s="6"/>
      <c r="AMP62" s="6"/>
      <c r="AMQ62" s="6"/>
      <c r="AMR62" s="6"/>
      <c r="AMS62" s="6"/>
      <c r="AMT62" s="6"/>
      <c r="AMU62" s="6"/>
      <c r="AMV62" s="6"/>
      <c r="AMW62" s="6"/>
      <c r="AMX62" s="6"/>
      <c r="AMY62" s="6"/>
      <c r="AMZ62" s="6"/>
      <c r="ANA62" s="6"/>
      <c r="ANB62" s="6"/>
    </row>
    <row r="63" spans="1:1042" x14ac:dyDescent="0.25">
      <c r="A63" t="s">
        <v>188</v>
      </c>
      <c r="K63" s="55"/>
      <c r="L63" s="55"/>
      <c r="M63" s="6"/>
      <c r="N63" s="55"/>
      <c r="O63" s="6"/>
      <c r="P63" s="6"/>
      <c r="Q63" s="6"/>
      <c r="R63" s="166" t="s">
        <v>925</v>
      </c>
      <c r="S63" s="14">
        <v>26</v>
      </c>
      <c r="T63" s="103" t="s">
        <v>928</v>
      </c>
      <c r="U63" s="133">
        <f>COUNTIF($V$68:$V$438, T63)</f>
        <v>1</v>
      </c>
      <c r="V63" s="169" t="s">
        <v>931</v>
      </c>
      <c r="W63" s="78"/>
      <c r="X63" s="56"/>
      <c r="Y63" s="56"/>
      <c r="Z63" s="57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  <c r="AMK63" s="6"/>
      <c r="AML63" s="6"/>
      <c r="AMM63" s="6"/>
      <c r="AMN63" s="6"/>
      <c r="AMO63" s="6"/>
      <c r="AMP63" s="6"/>
      <c r="AMQ63" s="6"/>
      <c r="AMR63" s="6"/>
      <c r="AMS63" s="6"/>
      <c r="AMT63" s="6"/>
      <c r="AMU63" s="6"/>
      <c r="AMV63" s="6"/>
      <c r="AMW63" s="6"/>
      <c r="AMX63" s="6"/>
      <c r="AMY63" s="6"/>
      <c r="AMZ63" s="6"/>
      <c r="ANA63" s="6"/>
      <c r="ANB63" s="6"/>
    </row>
    <row r="64" spans="1:1042" x14ac:dyDescent="0.25">
      <c r="A64" t="s">
        <v>188</v>
      </c>
      <c r="K64" s="55"/>
      <c r="L64" s="55"/>
      <c r="M64" s="6"/>
      <c r="N64" s="55"/>
      <c r="O64" s="6"/>
      <c r="P64" s="6"/>
      <c r="Q64" s="6"/>
      <c r="R64" s="166" t="s">
        <v>926</v>
      </c>
      <c r="S64" s="14">
        <v>27</v>
      </c>
      <c r="T64" s="103" t="s">
        <v>929</v>
      </c>
      <c r="U64" s="133">
        <f>COUNTIF($V$68:$V$438, T64)</f>
        <v>1</v>
      </c>
      <c r="V64" s="169" t="s">
        <v>932</v>
      </c>
      <c r="W64" s="78"/>
      <c r="X64" s="56"/>
      <c r="Y64" s="56"/>
      <c r="Z64" s="57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  <c r="AMK64" s="6"/>
      <c r="AML64" s="6"/>
      <c r="AMM64" s="6"/>
      <c r="AMN64" s="6"/>
      <c r="AMO64" s="6"/>
      <c r="AMP64" s="6"/>
      <c r="AMQ64" s="6"/>
      <c r="AMR64" s="6"/>
      <c r="AMS64" s="6"/>
      <c r="AMT64" s="6"/>
      <c r="AMU64" s="6"/>
      <c r="AMV64" s="6"/>
      <c r="AMW64" s="6"/>
      <c r="AMX64" s="6"/>
      <c r="AMY64" s="6"/>
      <c r="AMZ64" s="6"/>
      <c r="ANA64" s="6"/>
      <c r="ANB64" s="6"/>
    </row>
    <row r="65" spans="1:1042" x14ac:dyDescent="0.25">
      <c r="A65" t="s">
        <v>188</v>
      </c>
      <c r="K65" s="55"/>
      <c r="L65" s="55"/>
      <c r="M65" s="6"/>
      <c r="N65" s="55"/>
      <c r="O65" s="6"/>
      <c r="P65" s="6"/>
      <c r="Q65" s="6"/>
      <c r="R65" s="74"/>
      <c r="S65" s="98"/>
      <c r="T65" s="104"/>
      <c r="U65" s="133"/>
      <c r="W65" s="78"/>
      <c r="X65" s="56"/>
      <c r="Y65" s="56"/>
      <c r="Z65" s="57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  <c r="ABR65" s="6"/>
      <c r="ABS65" s="6"/>
      <c r="ABT65" s="6"/>
      <c r="ABU65" s="6"/>
      <c r="ABV65" s="6"/>
      <c r="ABW65" s="6"/>
      <c r="ABX65" s="6"/>
      <c r="ABY65" s="6"/>
      <c r="ABZ65" s="6"/>
      <c r="ACA65" s="6"/>
      <c r="ACB65" s="6"/>
      <c r="ACC65" s="6"/>
      <c r="ACD65" s="6"/>
      <c r="ACE65" s="6"/>
      <c r="ACF65" s="6"/>
      <c r="ACG65" s="6"/>
      <c r="ACH65" s="6"/>
      <c r="ACI65" s="6"/>
      <c r="ACJ65" s="6"/>
      <c r="ACK65" s="6"/>
      <c r="ACL65" s="6"/>
      <c r="ACM65" s="6"/>
      <c r="ACN65" s="6"/>
      <c r="ACO65" s="6"/>
      <c r="ACP65" s="6"/>
      <c r="ACQ65" s="6"/>
      <c r="ACR65" s="6"/>
      <c r="ACS65" s="6"/>
      <c r="ACT65" s="6"/>
      <c r="ACU65" s="6"/>
      <c r="ACV65" s="6"/>
      <c r="ACW65" s="6"/>
      <c r="ACX65" s="6"/>
      <c r="ACY65" s="6"/>
      <c r="ACZ65" s="6"/>
      <c r="ADA65" s="6"/>
      <c r="ADB65" s="6"/>
      <c r="ADC65" s="6"/>
      <c r="ADD65" s="6"/>
      <c r="ADE65" s="6"/>
      <c r="ADF65" s="6"/>
      <c r="ADG65" s="6"/>
      <c r="ADH65" s="6"/>
      <c r="ADI65" s="6"/>
      <c r="ADJ65" s="6"/>
      <c r="ADK65" s="6"/>
      <c r="ADL65" s="6"/>
      <c r="ADM65" s="6"/>
      <c r="ADN65" s="6"/>
      <c r="ADO65" s="6"/>
      <c r="ADP65" s="6"/>
      <c r="ADQ65" s="6"/>
      <c r="ADR65" s="6"/>
      <c r="ADS65" s="6"/>
      <c r="ADT65" s="6"/>
      <c r="ADU65" s="6"/>
      <c r="ADV65" s="6"/>
      <c r="ADW65" s="6"/>
      <c r="ADX65" s="6"/>
      <c r="ADY65" s="6"/>
      <c r="ADZ65" s="6"/>
      <c r="AEA65" s="6"/>
      <c r="AEB65" s="6"/>
      <c r="AEC65" s="6"/>
      <c r="AED65" s="6"/>
      <c r="AEE65" s="6"/>
      <c r="AEF65" s="6"/>
      <c r="AEG65" s="6"/>
      <c r="AEH65" s="6"/>
      <c r="AEI65" s="6"/>
      <c r="AEJ65" s="6"/>
      <c r="AEK65" s="6"/>
      <c r="AEL65" s="6"/>
      <c r="AEM65" s="6"/>
      <c r="AEN65" s="6"/>
      <c r="AEO65" s="6"/>
      <c r="AEP65" s="6"/>
      <c r="AEQ65" s="6"/>
      <c r="AER65" s="6"/>
      <c r="AES65" s="6"/>
      <c r="AET65" s="6"/>
      <c r="AEU65" s="6"/>
      <c r="AEV65" s="6"/>
      <c r="AEW65" s="6"/>
      <c r="AEX65" s="6"/>
      <c r="AEY65" s="6"/>
      <c r="AEZ65" s="6"/>
      <c r="AFA65" s="6"/>
      <c r="AFB65" s="6"/>
      <c r="AFC65" s="6"/>
      <c r="AFD65" s="6"/>
      <c r="AFE65" s="6"/>
      <c r="AFF65" s="6"/>
      <c r="AFG65" s="6"/>
      <c r="AFH65" s="6"/>
      <c r="AFI65" s="6"/>
      <c r="AFJ65" s="6"/>
      <c r="AFK65" s="6"/>
      <c r="AFL65" s="6"/>
      <c r="AFM65" s="6"/>
      <c r="AFN65" s="6"/>
      <c r="AFO65" s="6"/>
      <c r="AFP65" s="6"/>
      <c r="AFQ65" s="6"/>
      <c r="AFR65" s="6"/>
      <c r="AFS65" s="6"/>
      <c r="AFT65" s="6"/>
      <c r="AFU65" s="6"/>
      <c r="AFV65" s="6"/>
      <c r="AFW65" s="6"/>
      <c r="AFX65" s="6"/>
      <c r="AFY65" s="6"/>
      <c r="AFZ65" s="6"/>
      <c r="AGA65" s="6"/>
      <c r="AGB65" s="6"/>
      <c r="AGC65" s="6"/>
      <c r="AGD65" s="6"/>
      <c r="AGE65" s="6"/>
      <c r="AGF65" s="6"/>
      <c r="AGG65" s="6"/>
      <c r="AGH65" s="6"/>
      <c r="AGI65" s="6"/>
      <c r="AGJ65" s="6"/>
      <c r="AGK65" s="6"/>
      <c r="AGL65" s="6"/>
      <c r="AGM65" s="6"/>
      <c r="AGN65" s="6"/>
      <c r="AGO65" s="6"/>
      <c r="AGP65" s="6"/>
      <c r="AGQ65" s="6"/>
      <c r="AGR65" s="6"/>
      <c r="AGS65" s="6"/>
      <c r="AGT65" s="6"/>
      <c r="AGU65" s="6"/>
      <c r="AGV65" s="6"/>
      <c r="AGW65" s="6"/>
      <c r="AGX65" s="6"/>
      <c r="AGY65" s="6"/>
      <c r="AGZ65" s="6"/>
      <c r="AHA65" s="6"/>
      <c r="AHB65" s="6"/>
      <c r="AHC65" s="6"/>
      <c r="AHD65" s="6"/>
      <c r="AHE65" s="6"/>
      <c r="AHF65" s="6"/>
      <c r="AHG65" s="6"/>
      <c r="AHH65" s="6"/>
      <c r="AHI65" s="6"/>
      <c r="AHJ65" s="6"/>
      <c r="AHK65" s="6"/>
      <c r="AHL65" s="6"/>
      <c r="AHM65" s="6"/>
      <c r="AHN65" s="6"/>
      <c r="AHO65" s="6"/>
      <c r="AHP65" s="6"/>
      <c r="AHQ65" s="6"/>
      <c r="AHR65" s="6"/>
      <c r="AHS65" s="6"/>
      <c r="AHT65" s="6"/>
      <c r="AHU65" s="6"/>
      <c r="AHV65" s="6"/>
      <c r="AHW65" s="6"/>
      <c r="AHX65" s="6"/>
      <c r="AHY65" s="6"/>
      <c r="AHZ65" s="6"/>
      <c r="AIA65" s="6"/>
      <c r="AIB65" s="6"/>
      <c r="AIC65" s="6"/>
      <c r="AID65" s="6"/>
      <c r="AIE65" s="6"/>
      <c r="AIF65" s="6"/>
      <c r="AIG65" s="6"/>
      <c r="AIH65" s="6"/>
      <c r="AII65" s="6"/>
      <c r="AIJ65" s="6"/>
      <c r="AIK65" s="6"/>
      <c r="AIL65" s="6"/>
      <c r="AIM65" s="6"/>
      <c r="AIN65" s="6"/>
      <c r="AIO65" s="6"/>
      <c r="AIP65" s="6"/>
      <c r="AIQ65" s="6"/>
      <c r="AIR65" s="6"/>
      <c r="AIS65" s="6"/>
      <c r="AIT65" s="6"/>
      <c r="AIU65" s="6"/>
      <c r="AIV65" s="6"/>
      <c r="AIW65" s="6"/>
      <c r="AIX65" s="6"/>
      <c r="AIY65" s="6"/>
      <c r="AIZ65" s="6"/>
      <c r="AJA65" s="6"/>
      <c r="AJB65" s="6"/>
      <c r="AJC65" s="6"/>
      <c r="AJD65" s="6"/>
      <c r="AJE65" s="6"/>
      <c r="AJF65" s="6"/>
      <c r="AJG65" s="6"/>
      <c r="AJH65" s="6"/>
      <c r="AJI65" s="6"/>
      <c r="AJJ65" s="6"/>
      <c r="AJK65" s="6"/>
      <c r="AJL65" s="6"/>
      <c r="AJM65" s="6"/>
      <c r="AJN65" s="6"/>
      <c r="AJO65" s="6"/>
      <c r="AJP65" s="6"/>
      <c r="AJQ65" s="6"/>
      <c r="AJR65" s="6"/>
      <c r="AJS65" s="6"/>
      <c r="AJT65" s="6"/>
      <c r="AJU65" s="6"/>
      <c r="AJV65" s="6"/>
      <c r="AJW65" s="6"/>
      <c r="AJX65" s="6"/>
      <c r="AJY65" s="6"/>
      <c r="AJZ65" s="6"/>
      <c r="AKA65" s="6"/>
      <c r="AKB65" s="6"/>
      <c r="AKC65" s="6"/>
      <c r="AKD65" s="6"/>
      <c r="AKE65" s="6"/>
      <c r="AKF65" s="6"/>
      <c r="AKG65" s="6"/>
      <c r="AKH65" s="6"/>
      <c r="AKI65" s="6"/>
      <c r="AKJ65" s="6"/>
      <c r="AKK65" s="6"/>
      <c r="AKL65" s="6"/>
      <c r="AKM65" s="6"/>
      <c r="AKN65" s="6"/>
      <c r="AKO65" s="6"/>
      <c r="AKP65" s="6"/>
      <c r="AKQ65" s="6"/>
      <c r="AKR65" s="6"/>
      <c r="AKS65" s="6"/>
      <c r="AKT65" s="6"/>
      <c r="AKU65" s="6"/>
      <c r="AKV65" s="6"/>
      <c r="AKW65" s="6"/>
      <c r="AKX65" s="6"/>
      <c r="AKY65" s="6"/>
      <c r="AKZ65" s="6"/>
      <c r="ALA65" s="6"/>
      <c r="ALB65" s="6"/>
      <c r="ALC65" s="6"/>
      <c r="ALD65" s="6"/>
      <c r="ALE65" s="6"/>
      <c r="ALF65" s="6"/>
      <c r="ALG65" s="6"/>
      <c r="ALH65" s="6"/>
      <c r="ALI65" s="6"/>
      <c r="ALJ65" s="6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  <c r="AMK65" s="6"/>
      <c r="AML65" s="6"/>
      <c r="AMM65" s="6"/>
      <c r="AMN65" s="6"/>
      <c r="AMO65" s="6"/>
      <c r="AMP65" s="6"/>
      <c r="AMQ65" s="6"/>
      <c r="AMR65" s="6"/>
      <c r="AMS65" s="6"/>
      <c r="AMT65" s="6"/>
      <c r="AMU65" s="6"/>
      <c r="AMV65" s="6"/>
      <c r="AMW65" s="6"/>
      <c r="AMX65" s="6"/>
      <c r="AMY65" s="6"/>
      <c r="AMZ65" s="6"/>
      <c r="ANA65" s="6"/>
      <c r="ANB65" s="6"/>
    </row>
    <row r="66" spans="1:1042" x14ac:dyDescent="0.25">
      <c r="B66" s="88" t="s">
        <v>202</v>
      </c>
      <c r="C66" s="88"/>
      <c r="D66" s="138"/>
      <c r="E66" s="138"/>
      <c r="J66" s="89" t="s">
        <v>188</v>
      </c>
      <c r="K66" s="31" t="s">
        <v>159</v>
      </c>
      <c r="L66" s="50"/>
      <c r="W66" s="113"/>
    </row>
    <row r="67" spans="1:1042" s="17" customFormat="1" ht="45" x14ac:dyDescent="0.25">
      <c r="B67"/>
      <c r="C67" s="92" t="s">
        <v>99</v>
      </c>
      <c r="D67" s="92" t="s">
        <v>2</v>
      </c>
      <c r="E67" s="92" t="s">
        <v>813</v>
      </c>
      <c r="F67" s="92" t="s">
        <v>194</v>
      </c>
      <c r="G67" s="139" t="s">
        <v>723</v>
      </c>
      <c r="H67" s="92" t="s">
        <v>343</v>
      </c>
      <c r="I67" s="139" t="s">
        <v>814</v>
      </c>
      <c r="J67" s="90" t="s">
        <v>188</v>
      </c>
      <c r="K67" s="37" t="s">
        <v>0</v>
      </c>
      <c r="L67" s="81" t="s">
        <v>162</v>
      </c>
      <c r="M67" s="7" t="s">
        <v>1</v>
      </c>
      <c r="N67" s="51" t="s">
        <v>200</v>
      </c>
      <c r="O67" s="81" t="s">
        <v>164</v>
      </c>
      <c r="P67" s="81" t="s">
        <v>165</v>
      </c>
      <c r="Q67" s="51" t="s">
        <v>839</v>
      </c>
      <c r="R67" s="16" t="s">
        <v>2</v>
      </c>
      <c r="S67" s="15" t="s">
        <v>3</v>
      </c>
      <c r="T67" s="49" t="s">
        <v>79</v>
      </c>
      <c r="U67" s="82" t="s">
        <v>201</v>
      </c>
      <c r="V67" s="81" t="s">
        <v>199</v>
      </c>
      <c r="W67" s="114" t="s">
        <v>345</v>
      </c>
      <c r="X67" s="40" t="s">
        <v>4</v>
      </c>
      <c r="Y67" s="40" t="s">
        <v>5</v>
      </c>
      <c r="Z67" s="41" t="s">
        <v>78</v>
      </c>
      <c r="AA67" s="125" t="s">
        <v>366</v>
      </c>
      <c r="AB67" s="125" t="s">
        <v>425</v>
      </c>
      <c r="AC67" s="125" t="s">
        <v>424</v>
      </c>
      <c r="AD67" s="125" t="s">
        <v>846</v>
      </c>
      <c r="AE67" s="125" t="s">
        <v>467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1042" s="6" customFormat="1" ht="15" customHeight="1" x14ac:dyDescent="0.25">
      <c r="C68" s="149" t="str">
        <f>M68</f>
        <v>A. O. Smith</v>
      </c>
      <c r="D68" s="149" t="str">
        <f>P68</f>
        <v>HPTS-50 2**  (50 gal, JA13)</v>
      </c>
      <c r="E68" s="149">
        <f>O68</f>
        <v>112083</v>
      </c>
      <c r="F68" s="55">
        <f>S68</f>
        <v>50</v>
      </c>
      <c r="G68" s="6" t="str">
        <f>V68</f>
        <v>AOSmithHPTS50</v>
      </c>
      <c r="H68" s="116">
        <f>W68</f>
        <v>1</v>
      </c>
      <c r="I68" s="156" t="str">
        <f>AC68</f>
        <v>AOSmithHPTS502xx</v>
      </c>
      <c r="J68" s="91" t="s">
        <v>188</v>
      </c>
      <c r="K68" s="32">
        <v>4</v>
      </c>
      <c r="L68" s="75">
        <f t="shared" ref="L68:L131" si="3">VLOOKUP( M68, $M$2:$N$22, 2, FALSE )</f>
        <v>11</v>
      </c>
      <c r="M68" s="9" t="s">
        <v>6</v>
      </c>
      <c r="N68" s="61">
        <v>20</v>
      </c>
      <c r="O68" s="62">
        <f t="shared" ref="O68:O83" si="4" xml:space="preserve"> (L68*10000) + (N68*100) + VLOOKUP( U68, $R$2:$T$65, 2, FALSE )</f>
        <v>112083</v>
      </c>
      <c r="P68" s="59" t="str">
        <f t="shared" ref="P68:P73" si="5">R68 &amp; "  (" &amp; S68 &amp; " gal" &amp; IF(W68&gt;0, ", JA13)", ")")</f>
        <v>HPTS-50 2**  (50 gal, JA13)</v>
      </c>
      <c r="Q68" s="155">
        <f t="shared" ref="Q68:Q131" si="6">COUNTIF(P$68:P$438, P68)</f>
        <v>1</v>
      </c>
      <c r="R68" s="10" t="s">
        <v>821</v>
      </c>
      <c r="S68" s="11">
        <v>50</v>
      </c>
      <c r="T68" s="30" t="s">
        <v>817</v>
      </c>
      <c r="U68" s="80" t="s">
        <v>817</v>
      </c>
      <c r="V68" s="85" t="str">
        <f t="shared" ref="V68:V83" si="7">VLOOKUP( U68, $R$2:$T$65, 3, FALSE )</f>
        <v>AOSmithHPTS50</v>
      </c>
      <c r="W68" s="117">
        <v>1</v>
      </c>
      <c r="X68" s="42" t="s">
        <v>8</v>
      </c>
      <c r="Y68" s="43">
        <v>44728</v>
      </c>
      <c r="Z68" s="44" t="s">
        <v>80</v>
      </c>
      <c r="AA68" s="126" t="str">
        <f t="shared" ref="AA68:AA138" si="8">"2,     "&amp;E68&amp;",   """&amp;P68&amp;""""</f>
        <v>2,     112083,   "HPTS-50 2**  (50 gal, JA13)"</v>
      </c>
      <c r="AB68" s="127" t="s">
        <v>426</v>
      </c>
      <c r="AC68" s="148" t="s">
        <v>830</v>
      </c>
      <c r="AD68" s="153">
        <f t="shared" ref="AD68:AD131" si="9">COUNTIF(AC$68:AC$438, AC68)</f>
        <v>1</v>
      </c>
      <c r="AE68" s="126" t="str">
        <f t="shared" ref="AE68:AE138" si="10">"          case  "&amp;D68&amp;"   :   """&amp;AC68&amp;""""</f>
        <v xml:space="preserve">          case  HPTS-50 2**  (50 gal, JA13)   :   "AOSmithHPTS502xx"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1:1042" s="6" customFormat="1" ht="15" customHeight="1" x14ac:dyDescent="0.25">
      <c r="C69" s="149" t="str">
        <f t="shared" ref="C69:C73" si="11">M69</f>
        <v>A. O. Smith</v>
      </c>
      <c r="D69" s="149" t="str">
        <f t="shared" ref="D69:D73" si="12">P69</f>
        <v>HPS10-50H45DV 2**  (50 gal, JA13)</v>
      </c>
      <c r="E69" s="149">
        <f t="shared" ref="E69:E73" si="13">O69</f>
        <v>112183</v>
      </c>
      <c r="F69" s="55">
        <f t="shared" ref="F69:F73" si="14">S69</f>
        <v>50</v>
      </c>
      <c r="G69" s="6" t="str">
        <f t="shared" ref="G69:G73" si="15">V69</f>
        <v>AOSmithHPTS50</v>
      </c>
      <c r="H69" s="116">
        <f t="shared" ref="H69:H73" si="16">W69</f>
        <v>1</v>
      </c>
      <c r="I69" s="156" t="str">
        <f t="shared" ref="I69:I73" si="17">AC69</f>
        <v>AOSmithHPS1050H45DV2xx</v>
      </c>
      <c r="J69" s="91" t="s">
        <v>188</v>
      </c>
      <c r="K69" s="32">
        <v>4</v>
      </c>
      <c r="L69" s="75">
        <f t="shared" si="3"/>
        <v>11</v>
      </c>
      <c r="M69" s="9" t="s">
        <v>6</v>
      </c>
      <c r="N69" s="62">
        <f>N68+1</f>
        <v>21</v>
      </c>
      <c r="O69" s="62">
        <f t="shared" si="4"/>
        <v>112183</v>
      </c>
      <c r="P69" s="59" t="str">
        <f t="shared" si="5"/>
        <v>HPS10-50H45DV 2**  (50 gal, JA13)</v>
      </c>
      <c r="Q69" s="155">
        <f t="shared" si="6"/>
        <v>1</v>
      </c>
      <c r="R69" s="10" t="s">
        <v>822</v>
      </c>
      <c r="S69" s="11">
        <v>50</v>
      </c>
      <c r="T69" s="30" t="s">
        <v>817</v>
      </c>
      <c r="U69" s="80" t="s">
        <v>817</v>
      </c>
      <c r="V69" s="85" t="str">
        <f t="shared" si="7"/>
        <v>AOSmithHPTS50</v>
      </c>
      <c r="W69" s="117">
        <v>1</v>
      </c>
      <c r="X69" s="42" t="s">
        <v>8</v>
      </c>
      <c r="Y69" s="43">
        <v>44728</v>
      </c>
      <c r="Z69" s="44" t="s">
        <v>80</v>
      </c>
      <c r="AA69" s="126" t="str">
        <f t="shared" si="8"/>
        <v>2,     112183,   "HPS10-50H45DV 2**  (50 gal, JA13)"</v>
      </c>
      <c r="AB69" s="128" t="str">
        <f>AB68</f>
        <v>AOSmith</v>
      </c>
      <c r="AC69" s="148" t="s">
        <v>831</v>
      </c>
      <c r="AD69" s="153">
        <f t="shared" si="9"/>
        <v>1</v>
      </c>
      <c r="AE69" s="126" t="str">
        <f t="shared" si="10"/>
        <v xml:space="preserve">          case  HPS10-50H45DV 2**  (50 gal, JA13)   :   "AOSmithHPS1050H45DV2xx"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1042" s="6" customFormat="1" ht="15" customHeight="1" x14ac:dyDescent="0.25">
      <c r="C70" s="149" t="str">
        <f t="shared" si="11"/>
        <v>A. O. Smith</v>
      </c>
      <c r="D70" s="149" t="str">
        <f t="shared" si="12"/>
        <v>HPTS-66 2**  (66 gal, JA13)</v>
      </c>
      <c r="E70" s="149">
        <f t="shared" si="13"/>
        <v>112284</v>
      </c>
      <c r="F70" s="55">
        <f t="shared" si="14"/>
        <v>66</v>
      </c>
      <c r="G70" s="6" t="str">
        <f t="shared" si="15"/>
        <v>AOSmithHPTS66</v>
      </c>
      <c r="H70" s="116">
        <f t="shared" si="16"/>
        <v>1</v>
      </c>
      <c r="I70" s="156" t="str">
        <f t="shared" si="17"/>
        <v>AOSmithHPTS662xx</v>
      </c>
      <c r="J70" s="91" t="s">
        <v>188</v>
      </c>
      <c r="K70" s="32">
        <v>4</v>
      </c>
      <c r="L70" s="75">
        <f t="shared" si="3"/>
        <v>11</v>
      </c>
      <c r="M70" s="9" t="s">
        <v>6</v>
      </c>
      <c r="N70" s="62">
        <f t="shared" ref="N70:N73" si="18">N69+1</f>
        <v>22</v>
      </c>
      <c r="O70" s="62">
        <f t="shared" si="4"/>
        <v>112284</v>
      </c>
      <c r="P70" s="59" t="str">
        <f t="shared" si="5"/>
        <v>HPTS-66 2**  (66 gal, JA13)</v>
      </c>
      <c r="Q70" s="155">
        <f t="shared" si="6"/>
        <v>1</v>
      </c>
      <c r="R70" s="10" t="s">
        <v>823</v>
      </c>
      <c r="S70" s="11">
        <v>66</v>
      </c>
      <c r="T70" s="30" t="s">
        <v>818</v>
      </c>
      <c r="U70" s="80" t="s">
        <v>818</v>
      </c>
      <c r="V70" s="85" t="str">
        <f t="shared" si="7"/>
        <v>AOSmithHPTS66</v>
      </c>
      <c r="W70" s="117">
        <v>1</v>
      </c>
      <c r="X70" s="42">
        <v>3</v>
      </c>
      <c r="Y70" s="43">
        <v>44728</v>
      </c>
      <c r="Z70" s="44" t="s">
        <v>80</v>
      </c>
      <c r="AA70" s="126" t="str">
        <f t="shared" si="8"/>
        <v>2,     112284,   "HPTS-66 2**  (66 gal, JA13)"</v>
      </c>
      <c r="AB70" s="128" t="str">
        <f t="shared" ref="AB70:AB73" si="19">AB69</f>
        <v>AOSmith</v>
      </c>
      <c r="AC70" s="148" t="s">
        <v>832</v>
      </c>
      <c r="AD70" s="153">
        <f t="shared" si="9"/>
        <v>1</v>
      </c>
      <c r="AE70" s="126" t="str">
        <f t="shared" si="10"/>
        <v xml:space="preserve">          case  HPTS-66 2**  (66 gal, JA13)   :   "AOSmithHPTS662xx"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1042" s="6" customFormat="1" ht="15" customHeight="1" x14ac:dyDescent="0.25">
      <c r="C71" s="149" t="str">
        <f t="shared" si="11"/>
        <v>A. O. Smith</v>
      </c>
      <c r="D71" s="149" t="str">
        <f t="shared" si="12"/>
        <v>HPS10-66H45DV 2**  (66 gal, JA13)</v>
      </c>
      <c r="E71" s="149">
        <f t="shared" si="13"/>
        <v>112384</v>
      </c>
      <c r="F71" s="55">
        <f t="shared" si="14"/>
        <v>66</v>
      </c>
      <c r="G71" s="6" t="str">
        <f t="shared" si="15"/>
        <v>AOSmithHPTS66</v>
      </c>
      <c r="H71" s="116">
        <f t="shared" si="16"/>
        <v>1</v>
      </c>
      <c r="I71" s="156" t="str">
        <f t="shared" si="17"/>
        <v>AOSmithHPS1066H45DV2xx</v>
      </c>
      <c r="J71" s="91" t="s">
        <v>188</v>
      </c>
      <c r="K71" s="32">
        <v>4</v>
      </c>
      <c r="L71" s="75">
        <f t="shared" si="3"/>
        <v>11</v>
      </c>
      <c r="M71" s="9" t="s">
        <v>6</v>
      </c>
      <c r="N71" s="62">
        <f t="shared" si="18"/>
        <v>23</v>
      </c>
      <c r="O71" s="62">
        <f t="shared" si="4"/>
        <v>112384</v>
      </c>
      <c r="P71" s="59" t="str">
        <f t="shared" si="5"/>
        <v>HPS10-66H45DV 2**  (66 gal, JA13)</v>
      </c>
      <c r="Q71" s="155">
        <f t="shared" si="6"/>
        <v>1</v>
      </c>
      <c r="R71" s="10" t="s">
        <v>824</v>
      </c>
      <c r="S71" s="11">
        <v>66</v>
      </c>
      <c r="T71" s="30" t="s">
        <v>818</v>
      </c>
      <c r="U71" s="80" t="s">
        <v>818</v>
      </c>
      <c r="V71" s="85" t="str">
        <f t="shared" si="7"/>
        <v>AOSmithHPTS66</v>
      </c>
      <c r="W71" s="117">
        <v>1</v>
      </c>
      <c r="X71" s="42">
        <v>3</v>
      </c>
      <c r="Y71" s="43">
        <v>44728</v>
      </c>
      <c r="Z71" s="44" t="s">
        <v>80</v>
      </c>
      <c r="AA71" s="126" t="str">
        <f t="shared" si="8"/>
        <v>2,     112384,   "HPS10-66H45DV 2**  (66 gal, JA13)"</v>
      </c>
      <c r="AB71" s="128" t="str">
        <f t="shared" si="19"/>
        <v>AOSmith</v>
      </c>
      <c r="AC71" s="148" t="s">
        <v>833</v>
      </c>
      <c r="AD71" s="153">
        <f t="shared" si="9"/>
        <v>1</v>
      </c>
      <c r="AE71" s="126" t="str">
        <f t="shared" si="10"/>
        <v xml:space="preserve">          case  HPS10-66H45DV 2**  (66 gal, JA13)   :   "AOSmithHPS1066H45DV2xx"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1042" s="6" customFormat="1" ht="15" customHeight="1" x14ac:dyDescent="0.25">
      <c r="C72" s="149" t="str">
        <f t="shared" si="11"/>
        <v>A. O. Smith</v>
      </c>
      <c r="D72" s="149" t="str">
        <f t="shared" si="12"/>
        <v>HPTS-80 2**  (80 gal, JA13)</v>
      </c>
      <c r="E72" s="149">
        <f t="shared" si="13"/>
        <v>112485</v>
      </c>
      <c r="F72" s="55">
        <f t="shared" si="14"/>
        <v>80</v>
      </c>
      <c r="G72" s="6" t="str">
        <f t="shared" si="15"/>
        <v>AOSmithHPTS80</v>
      </c>
      <c r="H72" s="116">
        <f t="shared" si="16"/>
        <v>1</v>
      </c>
      <c r="I72" s="156" t="str">
        <f t="shared" si="17"/>
        <v>AOSmithHPTS802xx</v>
      </c>
      <c r="J72" s="91" t="s">
        <v>188</v>
      </c>
      <c r="K72" s="32">
        <v>4</v>
      </c>
      <c r="L72" s="75">
        <f t="shared" si="3"/>
        <v>11</v>
      </c>
      <c r="M72" s="25" t="s">
        <v>6</v>
      </c>
      <c r="N72" s="62">
        <f t="shared" si="18"/>
        <v>24</v>
      </c>
      <c r="O72" s="62">
        <f t="shared" si="4"/>
        <v>112485</v>
      </c>
      <c r="P72" s="59" t="str">
        <f t="shared" si="5"/>
        <v>HPTS-80 2**  (80 gal, JA13)</v>
      </c>
      <c r="Q72" s="155">
        <f t="shared" si="6"/>
        <v>1</v>
      </c>
      <c r="R72" s="26" t="s">
        <v>825</v>
      </c>
      <c r="S72" s="27">
        <v>80</v>
      </c>
      <c r="T72" s="30" t="s">
        <v>819</v>
      </c>
      <c r="U72" s="80" t="s">
        <v>819</v>
      </c>
      <c r="V72" s="85" t="str">
        <f t="shared" si="7"/>
        <v>AOSmithHPTS80</v>
      </c>
      <c r="W72" s="117">
        <v>1</v>
      </c>
      <c r="X72" s="42">
        <v>4</v>
      </c>
      <c r="Y72" s="43">
        <v>44728</v>
      </c>
      <c r="Z72" s="44" t="s">
        <v>80</v>
      </c>
      <c r="AA72" s="126" t="str">
        <f t="shared" si="8"/>
        <v>2,     112485,   "HPTS-80 2**  (80 gal, JA13)"</v>
      </c>
      <c r="AB72" s="128" t="str">
        <f t="shared" si="19"/>
        <v>AOSmith</v>
      </c>
      <c r="AC72" s="148" t="s">
        <v>834</v>
      </c>
      <c r="AD72" s="153">
        <f t="shared" si="9"/>
        <v>1</v>
      </c>
      <c r="AE72" s="126" t="str">
        <f t="shared" si="10"/>
        <v xml:space="preserve">          case  HPTS-80 2**  (80 gal, JA13)   :   "AOSmithHPTS802xx"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</row>
    <row r="73" spans="1:1042" s="6" customFormat="1" ht="15" customHeight="1" x14ac:dyDescent="0.25">
      <c r="C73" s="149" t="str">
        <f t="shared" si="11"/>
        <v>A. O. Smith</v>
      </c>
      <c r="D73" s="149" t="str">
        <f t="shared" si="12"/>
        <v>HPS10-80H45DV 2**  (80 gal, JA13)</v>
      </c>
      <c r="E73" s="149">
        <f t="shared" si="13"/>
        <v>112585</v>
      </c>
      <c r="F73" s="55">
        <f t="shared" si="14"/>
        <v>80</v>
      </c>
      <c r="G73" s="6" t="str">
        <f t="shared" si="15"/>
        <v>AOSmithHPTS80</v>
      </c>
      <c r="H73" s="116">
        <f t="shared" si="16"/>
        <v>1</v>
      </c>
      <c r="I73" s="156" t="str">
        <f t="shared" si="17"/>
        <v>AOSmithHPS1080H45DV2xx</v>
      </c>
      <c r="J73" s="91" t="s">
        <v>188</v>
      </c>
      <c r="K73" s="32">
        <v>4</v>
      </c>
      <c r="L73" s="75">
        <f t="shared" si="3"/>
        <v>11</v>
      </c>
      <c r="M73" s="25" t="s">
        <v>6</v>
      </c>
      <c r="N73" s="62">
        <f t="shared" si="18"/>
        <v>25</v>
      </c>
      <c r="O73" s="62">
        <f t="shared" si="4"/>
        <v>112585</v>
      </c>
      <c r="P73" s="59" t="str">
        <f t="shared" si="5"/>
        <v>HPS10-80H45DV 2**  (80 gal, JA13)</v>
      </c>
      <c r="Q73" s="155">
        <f t="shared" si="6"/>
        <v>1</v>
      </c>
      <c r="R73" s="26" t="s">
        <v>826</v>
      </c>
      <c r="S73" s="27">
        <v>80</v>
      </c>
      <c r="T73" s="30" t="s">
        <v>819</v>
      </c>
      <c r="U73" s="80" t="s">
        <v>819</v>
      </c>
      <c r="V73" s="85" t="str">
        <f t="shared" si="7"/>
        <v>AOSmithHPTS80</v>
      </c>
      <c r="W73" s="117">
        <v>1</v>
      </c>
      <c r="X73" s="42">
        <v>4</v>
      </c>
      <c r="Y73" s="43">
        <v>44728</v>
      </c>
      <c r="Z73" s="44" t="s">
        <v>80</v>
      </c>
      <c r="AA73" s="126" t="str">
        <f t="shared" si="8"/>
        <v>2,     112585,   "HPS10-80H45DV 2**  (80 gal, JA13)"</v>
      </c>
      <c r="AB73" s="128" t="str">
        <f t="shared" si="19"/>
        <v>AOSmith</v>
      </c>
      <c r="AC73" s="148" t="s">
        <v>835</v>
      </c>
      <c r="AD73" s="153">
        <f t="shared" si="9"/>
        <v>1</v>
      </c>
      <c r="AE73" s="126" t="str">
        <f t="shared" si="10"/>
        <v xml:space="preserve">          case  HPS10-80H45DV 2**  (80 gal, JA13)   :   "AOSmithHPS1080H45DV2xx"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</row>
    <row r="74" spans="1:1042" s="6" customFormat="1" ht="15" customHeight="1" x14ac:dyDescent="0.25">
      <c r="C74" s="6" t="str">
        <f>M74</f>
        <v>A. O. Smith</v>
      </c>
      <c r="D74" s="6" t="str">
        <f>P74</f>
        <v>FPTU 50 120  (50 gal)</v>
      </c>
      <c r="E74" s="6">
        <f>O74</f>
        <v>110113</v>
      </c>
      <c r="F74" s="55">
        <f>S74</f>
        <v>50</v>
      </c>
      <c r="G74" s="6" t="str">
        <f>V74</f>
        <v>AOSmithHPTU50</v>
      </c>
      <c r="H74" s="116">
        <f>W74</f>
        <v>0</v>
      </c>
      <c r="I74" s="156" t="str">
        <f>AC74</f>
        <v>AOSmithFPTU50</v>
      </c>
      <c r="J74" s="91" t="s">
        <v>188</v>
      </c>
      <c r="K74" s="32">
        <v>1</v>
      </c>
      <c r="L74" s="75">
        <f t="shared" si="3"/>
        <v>11</v>
      </c>
      <c r="M74" s="9" t="s">
        <v>6</v>
      </c>
      <c r="N74" s="109">
        <v>1</v>
      </c>
      <c r="O74" s="62">
        <f t="shared" si="4"/>
        <v>110113</v>
      </c>
      <c r="P74" s="59" t="str">
        <f t="shared" ref="P74:P79" si="20">R74 &amp; "  (" &amp; S74 &amp; " gal" &amp; IF(W74&gt;0, ", JA13)", ")")</f>
        <v>FPTU 50 120  (50 gal)</v>
      </c>
      <c r="Q74" s="155">
        <f t="shared" si="6"/>
        <v>1</v>
      </c>
      <c r="R74" s="10" t="s">
        <v>58</v>
      </c>
      <c r="S74" s="11">
        <v>50</v>
      </c>
      <c r="T74" s="30" t="s">
        <v>81</v>
      </c>
      <c r="U74" s="80" t="s">
        <v>106</v>
      </c>
      <c r="V74" s="85" t="str">
        <f t="shared" si="7"/>
        <v>AOSmithHPTU50</v>
      </c>
      <c r="W74" s="115">
        <v>0</v>
      </c>
      <c r="X74" s="42" t="s">
        <v>8</v>
      </c>
      <c r="Y74" s="43">
        <v>42591</v>
      </c>
      <c r="Z74" s="44" t="s">
        <v>80</v>
      </c>
      <c r="AA74" s="126" t="str">
        <f t="shared" si="8"/>
        <v>2,     110113,   "FPTU 50 120  (50 gal)"</v>
      </c>
      <c r="AB74" s="127" t="s">
        <v>426</v>
      </c>
      <c r="AC74" s="129" t="s">
        <v>432</v>
      </c>
      <c r="AD74" s="153">
        <f t="shared" si="9"/>
        <v>1</v>
      </c>
      <c r="AE74" s="126" t="str">
        <f t="shared" si="10"/>
        <v xml:space="preserve">          case  FPTU 50 120  (50 gal)   :   "AOSmithFPTU50"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1042" s="6" customFormat="1" ht="15" customHeight="1" x14ac:dyDescent="0.25">
      <c r="C75" s="6" t="str">
        <f t="shared" ref="C75:C148" si="21">M75</f>
        <v>A. O. Smith</v>
      </c>
      <c r="D75" s="6" t="str">
        <f t="shared" ref="D75:D148" si="22">P75</f>
        <v>FPTU 66 120  (66 gal)</v>
      </c>
      <c r="E75" s="6">
        <f t="shared" ref="E75:E148" si="23">O75</f>
        <v>110214</v>
      </c>
      <c r="F75" s="55">
        <f t="shared" ref="F75:F221" si="24">S75</f>
        <v>66</v>
      </c>
      <c r="G75" s="6" t="str">
        <f t="shared" ref="G75:G148" si="25">V75</f>
        <v>AOSmithHPTU66</v>
      </c>
      <c r="H75" s="116">
        <f t="shared" ref="H75:H181" si="26">W75</f>
        <v>0</v>
      </c>
      <c r="I75" s="156" t="str">
        <f t="shared" ref="I75:I148" si="27">AC75</f>
        <v>AOSmithFPTU66</v>
      </c>
      <c r="J75" s="91" t="s">
        <v>188</v>
      </c>
      <c r="K75" s="32">
        <v>1</v>
      </c>
      <c r="L75" s="75">
        <f t="shared" si="3"/>
        <v>11</v>
      </c>
      <c r="M75" s="9" t="s">
        <v>6</v>
      </c>
      <c r="N75" s="62">
        <f>N74+1</f>
        <v>2</v>
      </c>
      <c r="O75" s="62">
        <f t="shared" si="4"/>
        <v>110214</v>
      </c>
      <c r="P75" s="59" t="str">
        <f t="shared" si="20"/>
        <v>FPTU 66 120  (66 gal)</v>
      </c>
      <c r="Q75" s="155">
        <f t="shared" si="6"/>
        <v>1</v>
      </c>
      <c r="R75" s="10" t="s">
        <v>59</v>
      </c>
      <c r="S75" s="11">
        <v>66</v>
      </c>
      <c r="T75" s="30" t="s">
        <v>82</v>
      </c>
      <c r="U75" s="80" t="s">
        <v>102</v>
      </c>
      <c r="V75" s="85" t="str">
        <f t="shared" si="7"/>
        <v>AOSmithHPTU66</v>
      </c>
      <c r="W75" s="115">
        <v>0</v>
      </c>
      <c r="X75" s="42">
        <v>3</v>
      </c>
      <c r="Y75" s="43">
        <v>42591</v>
      </c>
      <c r="Z75" s="44" t="s">
        <v>80</v>
      </c>
      <c r="AA75" s="126" t="str">
        <f t="shared" si="8"/>
        <v>2,     110214,   "FPTU 66 120  (66 gal)"</v>
      </c>
      <c r="AB75" s="128" t="str">
        <f>AB74</f>
        <v>AOSmith</v>
      </c>
      <c r="AC75" s="129" t="s">
        <v>433</v>
      </c>
      <c r="AD75" s="153">
        <f t="shared" si="9"/>
        <v>1</v>
      </c>
      <c r="AE75" s="126" t="str">
        <f t="shared" si="10"/>
        <v xml:space="preserve">          case  FPTU 66 120  (66 gal)   :   "AOSmithFPTU66"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1042" s="6" customFormat="1" ht="15" customHeight="1" x14ac:dyDescent="0.25">
      <c r="C76" s="6" t="str">
        <f t="shared" si="21"/>
        <v>A. O. Smith</v>
      </c>
      <c r="D76" s="6" t="str">
        <f t="shared" si="22"/>
        <v>FPTU 80 120  (80 gal)</v>
      </c>
      <c r="E76" s="6">
        <f t="shared" si="23"/>
        <v>110315</v>
      </c>
      <c r="F76" s="55">
        <f t="shared" si="24"/>
        <v>80</v>
      </c>
      <c r="G76" s="6" t="str">
        <f t="shared" si="25"/>
        <v>AOSmithHPTU80</v>
      </c>
      <c r="H76" s="116">
        <f t="shared" si="26"/>
        <v>0</v>
      </c>
      <c r="I76" s="156" t="str">
        <f t="shared" si="27"/>
        <v>AOSmithFPTU80</v>
      </c>
      <c r="J76" s="91" t="s">
        <v>188</v>
      </c>
      <c r="K76" s="32">
        <v>1</v>
      </c>
      <c r="L76" s="75">
        <f t="shared" si="3"/>
        <v>11</v>
      </c>
      <c r="M76" s="9" t="s">
        <v>6</v>
      </c>
      <c r="N76" s="62">
        <f t="shared" ref="N76:N92" si="28">N75+1</f>
        <v>3</v>
      </c>
      <c r="O76" s="62">
        <f t="shared" si="4"/>
        <v>110315</v>
      </c>
      <c r="P76" s="59" t="str">
        <f t="shared" si="20"/>
        <v>FPTU 80 120  (80 gal)</v>
      </c>
      <c r="Q76" s="155">
        <f t="shared" si="6"/>
        <v>1</v>
      </c>
      <c r="R76" s="10" t="s">
        <v>60</v>
      </c>
      <c r="S76" s="11">
        <v>80</v>
      </c>
      <c r="T76" s="30" t="s">
        <v>83</v>
      </c>
      <c r="U76" s="80" t="s">
        <v>103</v>
      </c>
      <c r="V76" s="85" t="str">
        <f t="shared" si="7"/>
        <v>AOSmithHPTU80</v>
      </c>
      <c r="W76" s="115">
        <v>0</v>
      </c>
      <c r="X76" s="42" t="s">
        <v>13</v>
      </c>
      <c r="Y76" s="43">
        <v>42591</v>
      </c>
      <c r="Z76" s="44" t="s">
        <v>80</v>
      </c>
      <c r="AA76" s="126" t="str">
        <f t="shared" si="8"/>
        <v>2,     110315,   "FPTU 80 120  (80 gal)"</v>
      </c>
      <c r="AB76" s="128" t="str">
        <f t="shared" ref="AB76:AB92" si="29">AB75</f>
        <v>AOSmith</v>
      </c>
      <c r="AC76" s="129" t="s">
        <v>434</v>
      </c>
      <c r="AD76" s="153">
        <f t="shared" si="9"/>
        <v>1</v>
      </c>
      <c r="AE76" s="126" t="str">
        <f t="shared" si="10"/>
        <v xml:space="preserve">          case  FPTU 80 120  (80 gal)   :   "AOSmithFPTU80"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1042" s="6" customFormat="1" ht="15" customHeight="1" x14ac:dyDescent="0.25">
      <c r="C77" s="6" t="str">
        <f t="shared" si="21"/>
        <v>A. O. Smith</v>
      </c>
      <c r="D77" s="6" t="str">
        <f t="shared" si="22"/>
        <v>HHPT 80 102  (80 gal)</v>
      </c>
      <c r="E77" s="6">
        <f t="shared" si="23"/>
        <v>110412</v>
      </c>
      <c r="F77" s="55">
        <f t="shared" si="24"/>
        <v>80</v>
      </c>
      <c r="G77" s="6" t="str">
        <f t="shared" si="25"/>
        <v>AOSmithPHPT80</v>
      </c>
      <c r="H77" s="116">
        <f t="shared" si="26"/>
        <v>0</v>
      </c>
      <c r="I77" s="156" t="str">
        <f t="shared" si="27"/>
        <v>AOSmithHHPT80Res</v>
      </c>
      <c r="J77" s="91" t="s">
        <v>188</v>
      </c>
      <c r="K77" s="32">
        <v>1</v>
      </c>
      <c r="L77" s="75">
        <f t="shared" si="3"/>
        <v>11</v>
      </c>
      <c r="M77" s="9" t="s">
        <v>6</v>
      </c>
      <c r="N77" s="62">
        <f t="shared" si="28"/>
        <v>4</v>
      </c>
      <c r="O77" s="62">
        <f t="shared" si="4"/>
        <v>110412</v>
      </c>
      <c r="P77" s="59" t="str">
        <f t="shared" si="20"/>
        <v>HHPT 80 102  (80 gal)</v>
      </c>
      <c r="Q77" s="155">
        <f t="shared" si="6"/>
        <v>1</v>
      </c>
      <c r="R77" s="10" t="s">
        <v>61</v>
      </c>
      <c r="S77" s="11">
        <v>80</v>
      </c>
      <c r="T77" s="30" t="s">
        <v>87</v>
      </c>
      <c r="U77" s="80" t="s">
        <v>105</v>
      </c>
      <c r="V77" s="85" t="str">
        <f t="shared" si="7"/>
        <v>AOSmithPHPT80</v>
      </c>
      <c r="W77" s="115">
        <v>0</v>
      </c>
      <c r="X77" s="42" t="s">
        <v>13</v>
      </c>
      <c r="Y77" s="43">
        <v>40857</v>
      </c>
      <c r="Z77" s="44" t="s">
        <v>80</v>
      </c>
      <c r="AA77" s="126" t="str">
        <f t="shared" si="8"/>
        <v>2,     110412,   "HHPT 80 102  (80 gal)"</v>
      </c>
      <c r="AB77" s="128" t="str">
        <f t="shared" si="29"/>
        <v>AOSmith</v>
      </c>
      <c r="AC77" s="129" t="s">
        <v>435</v>
      </c>
      <c r="AD77" s="153">
        <f t="shared" si="9"/>
        <v>1</v>
      </c>
      <c r="AE77" s="126" t="str">
        <f t="shared" si="10"/>
        <v xml:space="preserve">          case  HHPT 80 102  (80 gal)   :   "AOSmithHHPT80Res"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1042" s="6" customFormat="1" ht="15" customHeight="1" x14ac:dyDescent="0.25">
      <c r="C78" s="6" t="str">
        <f t="shared" si="21"/>
        <v>A. O. Smith</v>
      </c>
      <c r="D78" s="6" t="str">
        <f t="shared" si="22"/>
        <v>HP10-50H45DV  (50 gal)</v>
      </c>
      <c r="E78" s="6">
        <f t="shared" si="23"/>
        <v>110513</v>
      </c>
      <c r="F78" s="55">
        <f t="shared" si="24"/>
        <v>50</v>
      </c>
      <c r="G78" s="6" t="str">
        <f t="shared" si="25"/>
        <v>AOSmithHPTU50</v>
      </c>
      <c r="H78" s="116">
        <f t="shared" si="26"/>
        <v>0</v>
      </c>
      <c r="I78" s="156" t="str">
        <f t="shared" si="27"/>
        <v>AOSmithHP1050</v>
      </c>
      <c r="J78" s="91" t="s">
        <v>188</v>
      </c>
      <c r="K78" s="32">
        <v>3</v>
      </c>
      <c r="L78" s="75">
        <f t="shared" si="3"/>
        <v>11</v>
      </c>
      <c r="M78" s="25" t="s">
        <v>6</v>
      </c>
      <c r="N78" s="62">
        <f t="shared" si="28"/>
        <v>5</v>
      </c>
      <c r="O78" s="62">
        <f t="shared" si="4"/>
        <v>110513</v>
      </c>
      <c r="P78" s="59" t="str">
        <f t="shared" si="20"/>
        <v>HP10-50H45DV  (50 gal)</v>
      </c>
      <c r="Q78" s="155">
        <f t="shared" si="6"/>
        <v>1</v>
      </c>
      <c r="R78" s="26" t="s">
        <v>15</v>
      </c>
      <c r="S78" s="27">
        <v>50</v>
      </c>
      <c r="T78" s="30" t="s">
        <v>81</v>
      </c>
      <c r="U78" s="80" t="s">
        <v>106</v>
      </c>
      <c r="V78" s="85" t="str">
        <f t="shared" si="7"/>
        <v>AOSmithHPTU50</v>
      </c>
      <c r="W78" s="115">
        <v>0</v>
      </c>
      <c r="X78" s="42" t="s">
        <v>8</v>
      </c>
      <c r="Y78" s="43">
        <v>42808</v>
      </c>
      <c r="Z78" s="44" t="s">
        <v>80</v>
      </c>
      <c r="AA78" s="126" t="str">
        <f t="shared" si="8"/>
        <v>2,     110513,   "HP10-50H45DV  (50 gal)"</v>
      </c>
      <c r="AB78" s="128" t="str">
        <f t="shared" si="29"/>
        <v>AOSmith</v>
      </c>
      <c r="AC78" s="129" t="s">
        <v>436</v>
      </c>
      <c r="AD78" s="153">
        <f t="shared" si="9"/>
        <v>1</v>
      </c>
      <c r="AE78" s="126" t="str">
        <f t="shared" si="10"/>
        <v xml:space="preserve">          case  HP10-50H45DV  (50 gal)   :   "AOSmithHP1050"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</row>
    <row r="79" spans="1:1042" s="6" customFormat="1" ht="15" customHeight="1" x14ac:dyDescent="0.25">
      <c r="C79" s="6" t="str">
        <f t="shared" si="21"/>
        <v>A. O. Smith</v>
      </c>
      <c r="D79" s="6" t="str">
        <f t="shared" si="22"/>
        <v>HP10-80H45DV  (80 gal)</v>
      </c>
      <c r="E79" s="6">
        <f t="shared" si="23"/>
        <v>110615</v>
      </c>
      <c r="F79" s="55">
        <f t="shared" si="24"/>
        <v>80</v>
      </c>
      <c r="G79" s="6" t="str">
        <f t="shared" si="25"/>
        <v>AOSmithHPTU80</v>
      </c>
      <c r="H79" s="116">
        <f t="shared" si="26"/>
        <v>0</v>
      </c>
      <c r="I79" s="156" t="str">
        <f t="shared" si="27"/>
        <v>AOSmithHP1080</v>
      </c>
      <c r="J79" s="91" t="s">
        <v>188</v>
      </c>
      <c r="K79" s="32">
        <v>3</v>
      </c>
      <c r="L79" s="75">
        <f t="shared" si="3"/>
        <v>11</v>
      </c>
      <c r="M79" s="25" t="s">
        <v>6</v>
      </c>
      <c r="N79" s="62">
        <f t="shared" si="28"/>
        <v>6</v>
      </c>
      <c r="O79" s="62">
        <f t="shared" si="4"/>
        <v>110615</v>
      </c>
      <c r="P79" s="59" t="str">
        <f t="shared" si="20"/>
        <v>HP10-80H45DV  (80 gal)</v>
      </c>
      <c r="Q79" s="155">
        <f t="shared" si="6"/>
        <v>1</v>
      </c>
      <c r="R79" s="26" t="s">
        <v>16</v>
      </c>
      <c r="S79" s="27">
        <v>80</v>
      </c>
      <c r="T79" s="30" t="s">
        <v>83</v>
      </c>
      <c r="U79" s="80" t="s">
        <v>103</v>
      </c>
      <c r="V79" s="85" t="str">
        <f t="shared" si="7"/>
        <v>AOSmithHPTU80</v>
      </c>
      <c r="W79" s="115">
        <v>0</v>
      </c>
      <c r="X79" s="42" t="s">
        <v>13</v>
      </c>
      <c r="Y79" s="43">
        <v>42808</v>
      </c>
      <c r="Z79" s="44" t="s">
        <v>80</v>
      </c>
      <c r="AA79" s="126" t="str">
        <f t="shared" si="8"/>
        <v>2,     110615,   "HP10-80H45DV  (80 gal)"</v>
      </c>
      <c r="AB79" s="128" t="str">
        <f t="shared" si="29"/>
        <v>AOSmith</v>
      </c>
      <c r="AC79" s="129" t="s">
        <v>437</v>
      </c>
      <c r="AD79" s="153">
        <f t="shared" si="9"/>
        <v>1</v>
      </c>
      <c r="AE79" s="126" t="str">
        <f t="shared" si="10"/>
        <v xml:space="preserve">          case  HP10-80H45DV  (80 gal)   :   "AOSmithHP1080"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</row>
    <row r="80" spans="1:1042" s="6" customFormat="1" ht="15" customHeight="1" x14ac:dyDescent="0.25">
      <c r="C80" s="120" t="str">
        <f t="shared" si="21"/>
        <v>A. O. Smith</v>
      </c>
      <c r="D80" s="120" t="str">
        <f t="shared" si="22"/>
        <v>HP1050H45DVDR 130  (50 gal, JA13)</v>
      </c>
      <c r="E80" s="120">
        <f t="shared" si="23"/>
        <v>111513</v>
      </c>
      <c r="F80" s="55">
        <f t="shared" ref="F80:F81" si="30">S80</f>
        <v>50</v>
      </c>
      <c r="G80" s="6" t="str">
        <f t="shared" si="25"/>
        <v>AOSmithHPTU50</v>
      </c>
      <c r="H80" s="116">
        <f t="shared" ref="H80:H81" si="31">W80</f>
        <v>1</v>
      </c>
      <c r="I80" s="156" t="str">
        <f t="shared" si="27"/>
        <v>AOSmithHP1050DR</v>
      </c>
      <c r="J80" s="91" t="s">
        <v>188</v>
      </c>
      <c r="K80" s="32">
        <v>3</v>
      </c>
      <c r="L80" s="75">
        <f t="shared" si="3"/>
        <v>11</v>
      </c>
      <c r="M80" s="25" t="s">
        <v>6</v>
      </c>
      <c r="N80" s="121">
        <v>15</v>
      </c>
      <c r="O80" s="62">
        <f t="shared" si="4"/>
        <v>111513</v>
      </c>
      <c r="P80" s="59" t="str">
        <f>R80 &amp; "  (" &amp; S80 &amp; " gal" &amp; IF(W80&gt;0, ", JA13)", ")")</f>
        <v>HP1050H45DVDR 130  (50 gal, JA13)</v>
      </c>
      <c r="Q80" s="155">
        <f t="shared" si="6"/>
        <v>1</v>
      </c>
      <c r="R80" s="26" t="s">
        <v>350</v>
      </c>
      <c r="S80" s="27">
        <v>50</v>
      </c>
      <c r="T80" s="30" t="s">
        <v>81</v>
      </c>
      <c r="U80" s="80" t="s">
        <v>106</v>
      </c>
      <c r="V80" s="85" t="str">
        <f t="shared" si="7"/>
        <v>AOSmithHPTU50</v>
      </c>
      <c r="W80" s="117">
        <v>1</v>
      </c>
      <c r="X80" s="42" t="s">
        <v>8</v>
      </c>
      <c r="Y80" s="43">
        <v>44118</v>
      </c>
      <c r="Z80" s="44" t="s">
        <v>80</v>
      </c>
      <c r="AA80" s="126" t="str">
        <f t="shared" si="8"/>
        <v>2,     111513,   "HP1050H45DVDR 130  (50 gal, JA13)"</v>
      </c>
      <c r="AB80" s="128" t="str">
        <f t="shared" si="29"/>
        <v>AOSmith</v>
      </c>
      <c r="AC80" s="130" t="s">
        <v>441</v>
      </c>
      <c r="AD80" s="153">
        <f t="shared" si="9"/>
        <v>1</v>
      </c>
      <c r="AE80" s="126" t="str">
        <f t="shared" si="10"/>
        <v xml:space="preserve">          case  HP1050H45DVDR 130  (50 gal, JA13)   :   "AOSmithHP1050DR"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</row>
    <row r="81" spans="3:1042" s="6" customFormat="1" ht="15" customHeight="1" x14ac:dyDescent="0.25">
      <c r="C81" s="120" t="str">
        <f t="shared" si="21"/>
        <v>A. O. Smith</v>
      </c>
      <c r="D81" s="120" t="str">
        <f t="shared" si="22"/>
        <v>HP1080H45DVDR 130  (80 gal, JA13)</v>
      </c>
      <c r="E81" s="120">
        <f t="shared" si="23"/>
        <v>111615</v>
      </c>
      <c r="F81" s="55">
        <f t="shared" si="30"/>
        <v>80</v>
      </c>
      <c r="G81" s="6" t="str">
        <f t="shared" si="25"/>
        <v>AOSmithHPTU80</v>
      </c>
      <c r="H81" s="116">
        <f t="shared" si="31"/>
        <v>1</v>
      </c>
      <c r="I81" s="156" t="str">
        <f t="shared" si="27"/>
        <v>AOSmithHP1080DR</v>
      </c>
      <c r="J81" s="91" t="s">
        <v>188</v>
      </c>
      <c r="K81" s="32">
        <v>3</v>
      </c>
      <c r="L81" s="75">
        <f t="shared" si="3"/>
        <v>11</v>
      </c>
      <c r="M81" s="25" t="s">
        <v>6</v>
      </c>
      <c r="N81" s="62">
        <f t="shared" si="28"/>
        <v>16</v>
      </c>
      <c r="O81" s="62">
        <f t="shared" si="4"/>
        <v>111615</v>
      </c>
      <c r="P81" s="59" t="str">
        <f t="shared" ref="P81:P154" si="32">R81 &amp; "  (" &amp; S81 &amp; " gal" &amp; IF(W81&gt;0, ", JA13)", ")")</f>
        <v>HP1080H45DVDR 130  (80 gal, JA13)</v>
      </c>
      <c r="Q81" s="155">
        <f t="shared" si="6"/>
        <v>1</v>
      </c>
      <c r="R81" s="26" t="s">
        <v>351</v>
      </c>
      <c r="S81" s="27">
        <v>80</v>
      </c>
      <c r="T81" s="30" t="s">
        <v>83</v>
      </c>
      <c r="U81" s="80" t="s">
        <v>103</v>
      </c>
      <c r="V81" s="85" t="str">
        <f t="shared" si="7"/>
        <v>AOSmithHPTU80</v>
      </c>
      <c r="W81" s="117">
        <v>1</v>
      </c>
      <c r="X81" s="42" t="s">
        <v>13</v>
      </c>
      <c r="Y81" s="43">
        <v>44118</v>
      </c>
      <c r="Z81" s="44" t="s">
        <v>80</v>
      </c>
      <c r="AA81" s="126" t="str">
        <f t="shared" si="8"/>
        <v>2,     111615,   "HP1080H45DVDR 130  (80 gal, JA13)"</v>
      </c>
      <c r="AB81" s="128" t="str">
        <f t="shared" si="29"/>
        <v>AOSmith</v>
      </c>
      <c r="AC81" s="130" t="s">
        <v>442</v>
      </c>
      <c r="AD81" s="153">
        <f t="shared" si="9"/>
        <v>1</v>
      </c>
      <c r="AE81" s="126" t="str">
        <f t="shared" si="10"/>
        <v xml:space="preserve">          case  HP1080H45DVDR 130  (80 gal, JA13)   :   "AOSmithHP1080DR"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</row>
    <row r="82" spans="3:1042" s="6" customFormat="1" ht="15" customHeight="1" x14ac:dyDescent="0.25">
      <c r="C82" s="6" t="str">
        <f t="shared" si="21"/>
        <v>A. O. Smith</v>
      </c>
      <c r="D82" s="6" t="str">
        <f t="shared" si="22"/>
        <v>HPTU 50 120  (50 gal)</v>
      </c>
      <c r="E82" s="6">
        <f t="shared" si="23"/>
        <v>110713</v>
      </c>
      <c r="F82" s="55">
        <f t="shared" si="24"/>
        <v>50</v>
      </c>
      <c r="G82" s="6" t="str">
        <f t="shared" si="25"/>
        <v>AOSmithHPTU50</v>
      </c>
      <c r="H82" s="116">
        <f t="shared" si="26"/>
        <v>0</v>
      </c>
      <c r="I82" s="156" t="str">
        <f t="shared" si="27"/>
        <v>AOSmithHPTU50</v>
      </c>
      <c r="J82" s="91" t="s">
        <v>188</v>
      </c>
      <c r="K82" s="32">
        <v>3</v>
      </c>
      <c r="L82" s="75">
        <f t="shared" si="3"/>
        <v>11</v>
      </c>
      <c r="M82" s="9" t="s">
        <v>6</v>
      </c>
      <c r="N82" s="122">
        <f>N79+1</f>
        <v>7</v>
      </c>
      <c r="O82" s="62">
        <f t="shared" si="4"/>
        <v>110713</v>
      </c>
      <c r="P82" s="59" t="str">
        <f t="shared" si="32"/>
        <v>HPTU 50 120  (50 gal)</v>
      </c>
      <c r="Q82" s="155">
        <f t="shared" si="6"/>
        <v>1</v>
      </c>
      <c r="R82" s="10" t="s">
        <v>7</v>
      </c>
      <c r="S82" s="11">
        <v>50</v>
      </c>
      <c r="T82" s="30" t="s">
        <v>81</v>
      </c>
      <c r="U82" s="80" t="s">
        <v>106</v>
      </c>
      <c r="V82" s="85" t="str">
        <f t="shared" si="7"/>
        <v>AOSmithHPTU50</v>
      </c>
      <c r="W82" s="115">
        <v>0</v>
      </c>
      <c r="X82" s="42" t="s">
        <v>8</v>
      </c>
      <c r="Y82" s="43">
        <v>42545</v>
      </c>
      <c r="Z82" s="44" t="s">
        <v>80</v>
      </c>
      <c r="AA82" s="126" t="str">
        <f t="shared" si="8"/>
        <v>2,     110713,   "HPTU 50 120  (50 gal)"</v>
      </c>
      <c r="AB82" s="128" t="str">
        <f t="shared" si="29"/>
        <v>AOSmith</v>
      </c>
      <c r="AC82" s="129" t="s">
        <v>176</v>
      </c>
      <c r="AD82" s="153">
        <f t="shared" si="9"/>
        <v>1</v>
      </c>
      <c r="AE82" s="126" t="str">
        <f t="shared" si="10"/>
        <v xml:space="preserve">          case  HPTU 50 120  (50 gal)   :   "AOSmithHPTU50"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</row>
    <row r="83" spans="3:1042" s="6" customFormat="1" ht="15" customHeight="1" x14ac:dyDescent="0.25">
      <c r="C83" s="6" t="str">
        <f t="shared" si="21"/>
        <v>A. O. Smith</v>
      </c>
      <c r="D83" s="6" t="str">
        <f t="shared" si="22"/>
        <v>HPTU 50N 120  (50 gal)</v>
      </c>
      <c r="E83" s="6">
        <f t="shared" si="23"/>
        <v>110813</v>
      </c>
      <c r="F83" s="55">
        <f t="shared" si="24"/>
        <v>50</v>
      </c>
      <c r="G83" s="6" t="str">
        <f t="shared" si="25"/>
        <v>AOSmithHPTU50</v>
      </c>
      <c r="H83" s="116">
        <f t="shared" si="26"/>
        <v>0</v>
      </c>
      <c r="I83" s="156" t="str">
        <f t="shared" si="27"/>
        <v>AOSmithHPTU50N</v>
      </c>
      <c r="J83" s="91" t="s">
        <v>188</v>
      </c>
      <c r="K83" s="32">
        <v>3</v>
      </c>
      <c r="L83" s="75">
        <f t="shared" si="3"/>
        <v>11</v>
      </c>
      <c r="M83" s="9" t="s">
        <v>6</v>
      </c>
      <c r="N83" s="62">
        <f t="shared" si="28"/>
        <v>8</v>
      </c>
      <c r="O83" s="62">
        <f t="shared" si="4"/>
        <v>110813</v>
      </c>
      <c r="P83" s="59" t="str">
        <f t="shared" si="32"/>
        <v>HPTU 50N 120  (50 gal)</v>
      </c>
      <c r="Q83" s="155">
        <f t="shared" si="6"/>
        <v>1</v>
      </c>
      <c r="R83" s="10" t="s">
        <v>9</v>
      </c>
      <c r="S83" s="11">
        <v>50</v>
      </c>
      <c r="T83" s="30" t="s">
        <v>81</v>
      </c>
      <c r="U83" s="80" t="s">
        <v>106</v>
      </c>
      <c r="V83" s="85" t="str">
        <f t="shared" si="7"/>
        <v>AOSmithHPTU50</v>
      </c>
      <c r="W83" s="115">
        <v>0</v>
      </c>
      <c r="X83" s="42" t="s">
        <v>8</v>
      </c>
      <c r="Y83" s="43">
        <v>42545</v>
      </c>
      <c r="Z83" s="44" t="s">
        <v>80</v>
      </c>
      <c r="AA83" s="126" t="str">
        <f t="shared" si="8"/>
        <v>2,     110813,   "HPTU 50N 120  (50 gal)"</v>
      </c>
      <c r="AB83" s="128" t="str">
        <f t="shared" si="29"/>
        <v>AOSmith</v>
      </c>
      <c r="AC83" s="129" t="s">
        <v>438</v>
      </c>
      <c r="AD83" s="153">
        <f t="shared" si="9"/>
        <v>1</v>
      </c>
      <c r="AE83" s="126" t="str">
        <f t="shared" si="10"/>
        <v xml:space="preserve">          case  HPTU 50N 120  (50 gal)   :   "AOSmithHPTU50N"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</row>
    <row r="84" spans="3:1042" s="6" customFormat="1" ht="15" customHeight="1" x14ac:dyDescent="0.25">
      <c r="C84" s="120" t="str">
        <f t="shared" si="21"/>
        <v>A. O. Smith</v>
      </c>
      <c r="D84" s="120" t="str">
        <f t="shared" si="22"/>
        <v>HPTU-50DR 130  (50 gal, JA13)</v>
      </c>
      <c r="E84" s="120">
        <f t="shared" si="23"/>
        <v>111713</v>
      </c>
      <c r="F84" s="55">
        <f t="shared" ref="F84" si="33">S84</f>
        <v>50</v>
      </c>
      <c r="G84" s="6" t="str">
        <f t="shared" si="25"/>
        <v>AOSmithHPTU50</v>
      </c>
      <c r="H84" s="116">
        <f t="shared" ref="H84" si="34">W84</f>
        <v>1</v>
      </c>
      <c r="I84" s="156" t="str">
        <f t="shared" si="27"/>
        <v>AOSmithHPTU50DR</v>
      </c>
      <c r="J84" s="91" t="s">
        <v>188</v>
      </c>
      <c r="K84" s="32">
        <v>3</v>
      </c>
      <c r="L84" s="75">
        <f t="shared" si="3"/>
        <v>11</v>
      </c>
      <c r="M84" s="9" t="s">
        <v>6</v>
      </c>
      <c r="N84" s="121">
        <v>17</v>
      </c>
      <c r="O84" s="62">
        <f t="shared" ref="O84" si="35" xml:space="preserve"> (L84*10000) + (N84*100) + VLOOKUP( U84, $R$2:$T$65, 2, FALSE )</f>
        <v>111713</v>
      </c>
      <c r="P84" s="59" t="str">
        <f t="shared" si="32"/>
        <v>HPTU-50DR 130  (50 gal, JA13)</v>
      </c>
      <c r="Q84" s="155">
        <f t="shared" si="6"/>
        <v>1</v>
      </c>
      <c r="R84" s="10" t="s">
        <v>352</v>
      </c>
      <c r="S84" s="11">
        <v>50</v>
      </c>
      <c r="T84" s="30" t="s">
        <v>81</v>
      </c>
      <c r="U84" s="80" t="s">
        <v>106</v>
      </c>
      <c r="V84" s="85" t="str">
        <f t="shared" ref="V84" si="36">VLOOKUP( U84, $R$2:$T$65, 3, FALSE )</f>
        <v>AOSmithHPTU50</v>
      </c>
      <c r="W84" s="117">
        <v>1</v>
      </c>
      <c r="X84" s="42" t="s">
        <v>8</v>
      </c>
      <c r="Y84" s="43">
        <v>44118</v>
      </c>
      <c r="Z84" s="44" t="s">
        <v>80</v>
      </c>
      <c r="AA84" s="126" t="str">
        <f t="shared" si="8"/>
        <v>2,     111713,   "HPTU-50DR 130  (50 gal, JA13)"</v>
      </c>
      <c r="AB84" s="128" t="str">
        <f t="shared" si="29"/>
        <v>AOSmith</v>
      </c>
      <c r="AC84" s="130" t="s">
        <v>443</v>
      </c>
      <c r="AD84" s="153">
        <f t="shared" si="9"/>
        <v>1</v>
      </c>
      <c r="AE84" s="126" t="str">
        <f t="shared" si="10"/>
        <v xml:space="preserve">          case  HPTU-50DR 130  (50 gal, JA13)   :   "AOSmithHPTU50DR"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</row>
    <row r="85" spans="3:1042" s="6" customFormat="1" ht="15" customHeight="1" x14ac:dyDescent="0.25">
      <c r="C85" s="6" t="str">
        <f t="shared" si="21"/>
        <v>A. O. Smith</v>
      </c>
      <c r="D85" s="6" t="str">
        <f t="shared" si="22"/>
        <v>HPTU 66 120  (66 gal)</v>
      </c>
      <c r="E85" s="6">
        <f t="shared" si="23"/>
        <v>110914</v>
      </c>
      <c r="F85" s="55">
        <f t="shared" si="24"/>
        <v>66</v>
      </c>
      <c r="G85" s="6" t="str">
        <f t="shared" si="25"/>
        <v>AOSmithHPTU66</v>
      </c>
      <c r="H85" s="116">
        <f t="shared" si="26"/>
        <v>0</v>
      </c>
      <c r="I85" s="156" t="str">
        <f t="shared" si="27"/>
        <v>AOSmithHPTU66</v>
      </c>
      <c r="J85" s="91" t="s">
        <v>188</v>
      </c>
      <c r="K85" s="32">
        <v>3</v>
      </c>
      <c r="L85" s="75">
        <f t="shared" si="3"/>
        <v>11</v>
      </c>
      <c r="M85" s="9" t="s">
        <v>6</v>
      </c>
      <c r="N85" s="122">
        <f>N83+1</f>
        <v>9</v>
      </c>
      <c r="O85" s="62">
        <f xml:space="preserve"> (L85*10000) + (N85*100) + VLOOKUP( U85, $R$2:$T$65, 2, FALSE )</f>
        <v>110914</v>
      </c>
      <c r="P85" s="59" t="str">
        <f t="shared" si="32"/>
        <v>HPTU 66 120  (66 gal)</v>
      </c>
      <c r="Q85" s="155">
        <f t="shared" si="6"/>
        <v>1</v>
      </c>
      <c r="R85" s="10" t="s">
        <v>10</v>
      </c>
      <c r="S85" s="11">
        <v>66</v>
      </c>
      <c r="T85" s="30" t="s">
        <v>82</v>
      </c>
      <c r="U85" s="80" t="s">
        <v>102</v>
      </c>
      <c r="V85" s="85" t="str">
        <f>VLOOKUP( U85, $R$2:$T$65, 3, FALSE )</f>
        <v>AOSmithHPTU66</v>
      </c>
      <c r="W85" s="115">
        <v>0</v>
      </c>
      <c r="X85" s="42">
        <v>3</v>
      </c>
      <c r="Y85" s="43">
        <v>42545</v>
      </c>
      <c r="Z85" s="44" t="s">
        <v>80</v>
      </c>
      <c r="AA85" s="126" t="str">
        <f t="shared" si="8"/>
        <v>2,     110914,   "HPTU 66 120  (66 gal)"</v>
      </c>
      <c r="AB85" s="128" t="str">
        <f t="shared" si="29"/>
        <v>AOSmith</v>
      </c>
      <c r="AC85" s="129" t="s">
        <v>177</v>
      </c>
      <c r="AD85" s="153">
        <f t="shared" si="9"/>
        <v>1</v>
      </c>
      <c r="AE85" s="126" t="str">
        <f t="shared" si="10"/>
        <v xml:space="preserve">          case  HPTU 66 120  (66 gal)   :   "AOSmithHPTU66"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</row>
    <row r="86" spans="3:1042" s="6" customFormat="1" ht="15" customHeight="1" x14ac:dyDescent="0.25">
      <c r="C86" s="6" t="str">
        <f t="shared" si="21"/>
        <v>A. O. Smith</v>
      </c>
      <c r="D86" s="6" t="str">
        <f t="shared" si="22"/>
        <v>HPTU 66N 120  (66 gal)</v>
      </c>
      <c r="E86" s="6">
        <f t="shared" si="23"/>
        <v>111014</v>
      </c>
      <c r="F86" s="55">
        <f t="shared" si="24"/>
        <v>66</v>
      </c>
      <c r="G86" s="6" t="str">
        <f t="shared" si="25"/>
        <v>AOSmithHPTU66</v>
      </c>
      <c r="H86" s="116">
        <f t="shared" si="26"/>
        <v>0</v>
      </c>
      <c r="I86" s="156" t="str">
        <f t="shared" si="27"/>
        <v>AOSmithHPTU66N</v>
      </c>
      <c r="J86" s="91" t="s">
        <v>188</v>
      </c>
      <c r="K86" s="32">
        <v>3</v>
      </c>
      <c r="L86" s="75">
        <f t="shared" si="3"/>
        <v>11</v>
      </c>
      <c r="M86" s="9" t="s">
        <v>6</v>
      </c>
      <c r="N86" s="62">
        <f t="shared" si="28"/>
        <v>10</v>
      </c>
      <c r="O86" s="62">
        <f xml:space="preserve"> (L86*10000) + (N86*100) + VLOOKUP( U86, $R$2:$T$65, 2, FALSE )</f>
        <v>111014</v>
      </c>
      <c r="P86" s="59" t="str">
        <f t="shared" si="32"/>
        <v>HPTU 66N 120  (66 gal)</v>
      </c>
      <c r="Q86" s="155">
        <f t="shared" si="6"/>
        <v>1</v>
      </c>
      <c r="R86" s="10" t="s">
        <v>11</v>
      </c>
      <c r="S86" s="11">
        <v>66</v>
      </c>
      <c r="T86" s="30" t="s">
        <v>82</v>
      </c>
      <c r="U86" s="80" t="s">
        <v>102</v>
      </c>
      <c r="V86" s="85" t="str">
        <f>VLOOKUP( U86, $R$2:$T$65, 3, FALSE )</f>
        <v>AOSmithHPTU66</v>
      </c>
      <c r="W86" s="115">
        <v>0</v>
      </c>
      <c r="X86" s="42">
        <v>3</v>
      </c>
      <c r="Y86" s="43">
        <v>42545</v>
      </c>
      <c r="Z86" s="44" t="s">
        <v>80</v>
      </c>
      <c r="AA86" s="126" t="str">
        <f t="shared" si="8"/>
        <v>2,     111014,   "HPTU 66N 120  (66 gal)"</v>
      </c>
      <c r="AB86" s="128" t="str">
        <f t="shared" si="29"/>
        <v>AOSmith</v>
      </c>
      <c r="AC86" s="129" t="s">
        <v>439</v>
      </c>
      <c r="AD86" s="153">
        <f t="shared" si="9"/>
        <v>1</v>
      </c>
      <c r="AE86" s="126" t="str">
        <f t="shared" si="10"/>
        <v xml:space="preserve">          case  HPTU 66N 120  (66 gal)   :   "AOSmithHPTU66N"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  <c r="AMN86"/>
      <c r="AMO86"/>
      <c r="AMP86"/>
      <c r="AMQ86"/>
      <c r="AMR86"/>
      <c r="AMS86"/>
      <c r="AMT86"/>
      <c r="AMU86"/>
      <c r="AMV86"/>
      <c r="AMW86"/>
      <c r="AMX86"/>
      <c r="AMY86"/>
    </row>
    <row r="87" spans="3:1042" s="6" customFormat="1" ht="15" customHeight="1" x14ac:dyDescent="0.25">
      <c r="C87" s="120" t="str">
        <f t="shared" si="21"/>
        <v>A. O. Smith</v>
      </c>
      <c r="D87" s="120" t="str">
        <f t="shared" si="22"/>
        <v>HPTU-66DR 130  (66 gal, JA13)</v>
      </c>
      <c r="E87" s="120">
        <f t="shared" si="23"/>
        <v>111814</v>
      </c>
      <c r="F87" s="55">
        <f t="shared" ref="F87" si="37">S87</f>
        <v>66</v>
      </c>
      <c r="G87" s="6" t="str">
        <f t="shared" si="25"/>
        <v>AOSmithHPTU66</v>
      </c>
      <c r="H87" s="116">
        <f t="shared" ref="H87" si="38">W87</f>
        <v>1</v>
      </c>
      <c r="I87" s="156" t="str">
        <f t="shared" si="27"/>
        <v>AOSmithHPTU66DR</v>
      </c>
      <c r="J87" s="91" t="s">
        <v>188</v>
      </c>
      <c r="K87" s="32">
        <v>3</v>
      </c>
      <c r="L87" s="75">
        <f t="shared" si="3"/>
        <v>11</v>
      </c>
      <c r="M87" s="9" t="s">
        <v>6</v>
      </c>
      <c r="N87" s="121">
        <v>18</v>
      </c>
      <c r="O87" s="62">
        <f t="shared" ref="O87" si="39" xml:space="preserve"> (L87*10000) + (N87*100) + VLOOKUP( U87, $R$2:$T$65, 2, FALSE )</f>
        <v>111814</v>
      </c>
      <c r="P87" s="59" t="str">
        <f t="shared" si="32"/>
        <v>HPTU-66DR 130  (66 gal, JA13)</v>
      </c>
      <c r="Q87" s="155">
        <f t="shared" si="6"/>
        <v>1</v>
      </c>
      <c r="R87" s="10" t="s">
        <v>353</v>
      </c>
      <c r="S87" s="11">
        <v>66</v>
      </c>
      <c r="T87" s="30" t="s">
        <v>82</v>
      </c>
      <c r="U87" s="80" t="s">
        <v>102</v>
      </c>
      <c r="V87" s="85" t="str">
        <f t="shared" ref="V87" si="40">VLOOKUP( U87, $R$2:$T$65, 3, FALSE )</f>
        <v>AOSmithHPTU66</v>
      </c>
      <c r="W87" s="117">
        <v>1</v>
      </c>
      <c r="X87" s="42">
        <v>3</v>
      </c>
      <c r="Y87" s="43">
        <v>44118</v>
      </c>
      <c r="Z87" s="44" t="s">
        <v>80</v>
      </c>
      <c r="AA87" s="126" t="str">
        <f t="shared" si="8"/>
        <v>2,     111814,   "HPTU-66DR 130  (66 gal, JA13)"</v>
      </c>
      <c r="AB87" s="128" t="str">
        <f t="shared" si="29"/>
        <v>AOSmith</v>
      </c>
      <c r="AC87" s="130" t="s">
        <v>444</v>
      </c>
      <c r="AD87" s="153">
        <f t="shared" si="9"/>
        <v>1</v>
      </c>
      <c r="AE87" s="126" t="str">
        <f t="shared" si="10"/>
        <v xml:space="preserve">          case  HPTU-66DR 130  (66 gal, JA13)   :   "AOSmithHPTU66DR"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  <c r="AMM87"/>
      <c r="AMN87"/>
      <c r="AMO87"/>
      <c r="AMP87"/>
      <c r="AMQ87"/>
      <c r="AMR87"/>
      <c r="AMS87"/>
      <c r="AMT87"/>
      <c r="AMU87"/>
      <c r="AMV87"/>
      <c r="AMW87"/>
      <c r="AMX87"/>
      <c r="AMY87"/>
    </row>
    <row r="88" spans="3:1042" s="6" customFormat="1" ht="15" customHeight="1" x14ac:dyDescent="0.25">
      <c r="C88" s="6" t="str">
        <f t="shared" si="21"/>
        <v>A. O. Smith</v>
      </c>
      <c r="D88" s="6" t="str">
        <f t="shared" si="22"/>
        <v>HPTU 80 120  (80 gal)</v>
      </c>
      <c r="E88" s="6">
        <f t="shared" si="23"/>
        <v>111115</v>
      </c>
      <c r="F88" s="55">
        <f t="shared" si="24"/>
        <v>80</v>
      </c>
      <c r="G88" s="6" t="str">
        <f t="shared" si="25"/>
        <v>AOSmithHPTU80</v>
      </c>
      <c r="H88" s="116">
        <f t="shared" si="26"/>
        <v>0</v>
      </c>
      <c r="I88" s="156" t="str">
        <f t="shared" si="27"/>
        <v>AOSmithHPTU80</v>
      </c>
      <c r="J88" s="91" t="s">
        <v>188</v>
      </c>
      <c r="K88" s="32">
        <v>3</v>
      </c>
      <c r="L88" s="75">
        <f t="shared" si="3"/>
        <v>11</v>
      </c>
      <c r="M88" s="9" t="s">
        <v>6</v>
      </c>
      <c r="N88" s="122">
        <f>N86+1</f>
        <v>11</v>
      </c>
      <c r="O88" s="62">
        <f xml:space="preserve"> (L88*10000) + (N88*100) + VLOOKUP( U88, $R$2:$T$65, 2, FALSE )</f>
        <v>111115</v>
      </c>
      <c r="P88" s="59" t="str">
        <f t="shared" si="32"/>
        <v>HPTU 80 120  (80 gal)</v>
      </c>
      <c r="Q88" s="155">
        <f t="shared" si="6"/>
        <v>1</v>
      </c>
      <c r="R88" s="10" t="s">
        <v>12</v>
      </c>
      <c r="S88" s="11">
        <v>80</v>
      </c>
      <c r="T88" s="30" t="s">
        <v>83</v>
      </c>
      <c r="U88" s="80" t="s">
        <v>103</v>
      </c>
      <c r="V88" s="85" t="str">
        <f>VLOOKUP( U88, $R$2:$T$65, 3, FALSE )</f>
        <v>AOSmithHPTU80</v>
      </c>
      <c r="W88" s="115">
        <v>0</v>
      </c>
      <c r="X88" s="42" t="s">
        <v>13</v>
      </c>
      <c r="Y88" s="43">
        <v>42545</v>
      </c>
      <c r="Z88" s="44" t="s">
        <v>80</v>
      </c>
      <c r="AA88" s="126" t="str">
        <f t="shared" si="8"/>
        <v>2,     111115,   "HPTU 80 120  (80 gal)"</v>
      </c>
      <c r="AB88" s="128" t="str">
        <f t="shared" si="29"/>
        <v>AOSmith</v>
      </c>
      <c r="AC88" s="129" t="s">
        <v>178</v>
      </c>
      <c r="AD88" s="153">
        <f t="shared" si="9"/>
        <v>1</v>
      </c>
      <c r="AE88" s="126" t="str">
        <f t="shared" si="10"/>
        <v xml:space="preserve">          case  HPTU 80 120  (80 gal)   :   "AOSmithHPTU80"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</row>
    <row r="89" spans="3:1042" s="6" customFormat="1" ht="15" customHeight="1" x14ac:dyDescent="0.25">
      <c r="C89" s="6" t="str">
        <f t="shared" si="21"/>
        <v>A. O. Smith</v>
      </c>
      <c r="D89" s="6" t="str">
        <f t="shared" si="22"/>
        <v>HPTU 80N 120  (80 gal)</v>
      </c>
      <c r="E89" s="6">
        <f t="shared" si="23"/>
        <v>111215</v>
      </c>
      <c r="F89" s="55">
        <f t="shared" si="24"/>
        <v>80</v>
      </c>
      <c r="G89" s="6" t="str">
        <f t="shared" si="25"/>
        <v>AOSmithHPTU80</v>
      </c>
      <c r="H89" s="116">
        <f t="shared" si="26"/>
        <v>0</v>
      </c>
      <c r="I89" s="156" t="str">
        <f t="shared" si="27"/>
        <v>AOSmithHPTU80N</v>
      </c>
      <c r="J89" s="91" t="s">
        <v>188</v>
      </c>
      <c r="K89" s="32">
        <v>3</v>
      </c>
      <c r="L89" s="75">
        <f t="shared" si="3"/>
        <v>11</v>
      </c>
      <c r="M89" s="9" t="s">
        <v>6</v>
      </c>
      <c r="N89" s="62">
        <f t="shared" si="28"/>
        <v>12</v>
      </c>
      <c r="O89" s="62">
        <f xml:space="preserve"> (L89*10000) + (N89*100) + VLOOKUP( U89, $R$2:$T$65, 2, FALSE )</f>
        <v>111215</v>
      </c>
      <c r="P89" s="59" t="str">
        <f t="shared" si="32"/>
        <v>HPTU 80N 120  (80 gal)</v>
      </c>
      <c r="Q89" s="155">
        <f t="shared" si="6"/>
        <v>1</v>
      </c>
      <c r="R89" s="10" t="s">
        <v>14</v>
      </c>
      <c r="S89" s="11">
        <v>80</v>
      </c>
      <c r="T89" s="30" t="s">
        <v>83</v>
      </c>
      <c r="U89" s="80" t="s">
        <v>103</v>
      </c>
      <c r="V89" s="85" t="str">
        <f>VLOOKUP( U89, $R$2:$T$65, 3, FALSE )</f>
        <v>AOSmithHPTU80</v>
      </c>
      <c r="W89" s="115">
        <v>0</v>
      </c>
      <c r="X89" s="42" t="s">
        <v>13</v>
      </c>
      <c r="Y89" s="43">
        <v>42545</v>
      </c>
      <c r="Z89" s="44" t="s">
        <v>80</v>
      </c>
      <c r="AA89" s="126" t="str">
        <f t="shared" si="8"/>
        <v>2,     111215,   "HPTU 80N 120  (80 gal)"</v>
      </c>
      <c r="AB89" s="128" t="str">
        <f t="shared" si="29"/>
        <v>AOSmith</v>
      </c>
      <c r="AC89" s="129" t="s">
        <v>440</v>
      </c>
      <c r="AD89" s="153">
        <f t="shared" si="9"/>
        <v>1</v>
      </c>
      <c r="AE89" s="126" t="str">
        <f t="shared" si="10"/>
        <v xml:space="preserve">          case  HPTU 80N 120  (80 gal)   :   "AOSmithHPTU80N"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</row>
    <row r="90" spans="3:1042" s="6" customFormat="1" ht="15" customHeight="1" x14ac:dyDescent="0.25">
      <c r="C90" s="120" t="str">
        <f t="shared" si="21"/>
        <v>A. O. Smith</v>
      </c>
      <c r="D90" s="120" t="str">
        <f t="shared" si="22"/>
        <v>HPTU-80DR 130  (80 gal, JA13)</v>
      </c>
      <c r="E90" s="120">
        <f t="shared" si="23"/>
        <v>111915</v>
      </c>
      <c r="F90" s="55">
        <f t="shared" ref="F90" si="41">S90</f>
        <v>80</v>
      </c>
      <c r="G90" s="6" t="str">
        <f t="shared" si="25"/>
        <v>AOSmithHPTU80</v>
      </c>
      <c r="H90" s="116">
        <f t="shared" ref="H90" si="42">W90</f>
        <v>1</v>
      </c>
      <c r="I90" s="156" t="str">
        <f t="shared" si="27"/>
        <v>AOSmithHPTU80DR</v>
      </c>
      <c r="J90" s="91" t="s">
        <v>188</v>
      </c>
      <c r="K90" s="32">
        <v>3</v>
      </c>
      <c r="L90" s="75">
        <f t="shared" si="3"/>
        <v>11</v>
      </c>
      <c r="M90" s="9" t="s">
        <v>6</v>
      </c>
      <c r="N90" s="121">
        <v>19</v>
      </c>
      <c r="O90" s="62">
        <f t="shared" ref="O90" si="43" xml:space="preserve"> (L90*10000) + (N90*100) + VLOOKUP( U90, $R$2:$T$65, 2, FALSE )</f>
        <v>111915</v>
      </c>
      <c r="P90" s="59" t="str">
        <f t="shared" si="32"/>
        <v>HPTU-80DR 130  (80 gal, JA13)</v>
      </c>
      <c r="Q90" s="155">
        <f t="shared" si="6"/>
        <v>1</v>
      </c>
      <c r="R90" s="10" t="s">
        <v>354</v>
      </c>
      <c r="S90" s="11">
        <v>80</v>
      </c>
      <c r="T90" s="30" t="s">
        <v>83</v>
      </c>
      <c r="U90" s="80" t="s">
        <v>103</v>
      </c>
      <c r="V90" s="85" t="str">
        <f t="shared" ref="V90" si="44">VLOOKUP( U90, $R$2:$T$65, 3, FALSE )</f>
        <v>AOSmithHPTU80</v>
      </c>
      <c r="W90" s="117">
        <v>1</v>
      </c>
      <c r="X90" s="42" t="s">
        <v>13</v>
      </c>
      <c r="Y90" s="43">
        <v>44118</v>
      </c>
      <c r="Z90" s="44" t="s">
        <v>80</v>
      </c>
      <c r="AA90" s="126" t="str">
        <f t="shared" si="8"/>
        <v>2,     111915,   "HPTU-80DR 130  (80 gal, JA13)"</v>
      </c>
      <c r="AB90" s="128" t="str">
        <f t="shared" si="29"/>
        <v>AOSmith</v>
      </c>
      <c r="AC90" s="130" t="s">
        <v>179</v>
      </c>
      <c r="AD90" s="153">
        <f t="shared" si="9"/>
        <v>1</v>
      </c>
      <c r="AE90" s="126" t="str">
        <f t="shared" si="10"/>
        <v xml:space="preserve">          case  HPTU-80DR 130  (80 gal, JA13)   :   "AOSmithHPTU80DR"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</row>
    <row r="91" spans="3:1042" s="6" customFormat="1" ht="15" customHeight="1" x14ac:dyDescent="0.25">
      <c r="C91" s="6" t="str">
        <f t="shared" si="21"/>
        <v>A. O. Smith</v>
      </c>
      <c r="D91" s="6" t="str">
        <f t="shared" si="22"/>
        <v>PHPT 60  (60 gal)</v>
      </c>
      <c r="E91" s="6">
        <f t="shared" si="23"/>
        <v>111311</v>
      </c>
      <c r="F91" s="55">
        <f t="shared" si="24"/>
        <v>60</v>
      </c>
      <c r="G91" s="6" t="str">
        <f t="shared" si="25"/>
        <v>AOSmithPHPT60</v>
      </c>
      <c r="H91" s="116">
        <f t="shared" si="26"/>
        <v>0</v>
      </c>
      <c r="I91" s="156" t="str">
        <f t="shared" si="27"/>
        <v>AOSmithPHPT60</v>
      </c>
      <c r="J91" s="91" t="s">
        <v>188</v>
      </c>
      <c r="K91" s="33">
        <v>1</v>
      </c>
      <c r="L91" s="75">
        <f t="shared" si="3"/>
        <v>11</v>
      </c>
      <c r="M91" s="18" t="s">
        <v>6</v>
      </c>
      <c r="N91" s="122">
        <f>N89+1</f>
        <v>13</v>
      </c>
      <c r="O91" s="62">
        <f t="shared" ref="O91:O100" si="45" xml:space="preserve"> (L91*10000) + (N91*100) + VLOOKUP( U91, $R$2:$T$65, 2, FALSE )</f>
        <v>111311</v>
      </c>
      <c r="P91" s="59" t="str">
        <f t="shared" si="32"/>
        <v>PHPT 60  (60 gal)</v>
      </c>
      <c r="Q91" s="155">
        <f t="shared" si="6"/>
        <v>1</v>
      </c>
      <c r="R91" s="19" t="s">
        <v>107</v>
      </c>
      <c r="S91" s="20">
        <v>60</v>
      </c>
      <c r="T91" s="31" t="s">
        <v>104</v>
      </c>
      <c r="U91" s="80" t="s">
        <v>104</v>
      </c>
      <c r="V91" s="85" t="str">
        <f t="shared" ref="V91:V100" si="46">VLOOKUP( U91, $R$2:$T$65, 3, FALSE )</f>
        <v>AOSmithPHPT60</v>
      </c>
      <c r="W91" s="115">
        <v>0</v>
      </c>
      <c r="X91" s="45"/>
      <c r="Y91" s="45"/>
      <c r="Z91" s="44"/>
      <c r="AA91" s="126" t="str">
        <f t="shared" si="8"/>
        <v>2,     111311,   "PHPT 60  (60 gal)"</v>
      </c>
      <c r="AB91" s="128" t="str">
        <f t="shared" si="29"/>
        <v>AOSmith</v>
      </c>
      <c r="AC91" s="129" t="s">
        <v>174</v>
      </c>
      <c r="AD91" s="153">
        <f t="shared" si="9"/>
        <v>1</v>
      </c>
      <c r="AE91" s="126" t="str">
        <f t="shared" si="10"/>
        <v xml:space="preserve">          case  PHPT 60  (60 gal)   :   "AOSmithPHPT60"</v>
      </c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  <c r="IA91" s="28"/>
      <c r="IB91" s="28"/>
      <c r="IC91" s="28"/>
      <c r="ID91" s="28"/>
      <c r="IE91" s="28"/>
      <c r="IF91" s="28"/>
      <c r="IG91" s="28"/>
      <c r="IH91" s="28"/>
      <c r="II91" s="28"/>
      <c r="IJ91" s="28"/>
      <c r="IK91" s="28"/>
      <c r="IL91" s="28"/>
      <c r="IM91" s="28"/>
      <c r="IN91" s="28"/>
      <c r="IO91" s="28"/>
      <c r="IP91" s="28"/>
      <c r="IQ91" s="28"/>
      <c r="IR91" s="28"/>
      <c r="IS91" s="28"/>
      <c r="IT91" s="28"/>
      <c r="IU91" s="28"/>
      <c r="IV91" s="28"/>
      <c r="IW91" s="28"/>
      <c r="IX91" s="28"/>
      <c r="IY91" s="28"/>
      <c r="IZ91" s="28"/>
      <c r="JA91" s="28"/>
      <c r="JB91" s="28"/>
      <c r="JC91" s="28"/>
      <c r="JD91" s="28"/>
      <c r="JE91" s="28"/>
      <c r="JF91" s="28"/>
      <c r="JG91" s="28"/>
      <c r="JH91" s="28"/>
      <c r="JI91" s="28"/>
      <c r="JJ91" s="28"/>
      <c r="JK91" s="28"/>
      <c r="JL91" s="28"/>
      <c r="JM91" s="28"/>
      <c r="JN91" s="28"/>
      <c r="JO91" s="28"/>
      <c r="JP91" s="28"/>
      <c r="JQ91" s="28"/>
      <c r="JR91" s="28"/>
      <c r="JS91" s="28"/>
      <c r="JT91" s="28"/>
      <c r="JU91" s="28"/>
      <c r="JV91" s="28"/>
      <c r="JW91" s="28"/>
      <c r="JX91" s="28"/>
      <c r="JY91" s="28"/>
      <c r="JZ91" s="28"/>
      <c r="KA91" s="28"/>
      <c r="KB91" s="28"/>
      <c r="KC91" s="28"/>
      <c r="KD91" s="28"/>
      <c r="KE91" s="28"/>
      <c r="KF91" s="28"/>
      <c r="KG91" s="28"/>
      <c r="KH91" s="28"/>
      <c r="KI91" s="28"/>
      <c r="KJ91" s="28"/>
      <c r="KK91" s="28"/>
      <c r="KL91" s="28"/>
      <c r="KM91" s="28"/>
      <c r="KN91" s="28"/>
      <c r="KO91" s="28"/>
      <c r="KP91" s="28"/>
      <c r="KQ91" s="28"/>
      <c r="KR91" s="28"/>
      <c r="KS91" s="28"/>
      <c r="KT91" s="28"/>
      <c r="KU91" s="28"/>
      <c r="KV91" s="28"/>
      <c r="KW91" s="28"/>
      <c r="KX91" s="28"/>
      <c r="KY91" s="28"/>
      <c r="KZ91" s="28"/>
      <c r="LA91" s="28"/>
      <c r="LB91" s="28"/>
      <c r="LC91" s="28"/>
      <c r="LD91" s="28"/>
      <c r="LE91" s="28"/>
      <c r="LF91" s="28"/>
      <c r="LG91" s="28"/>
      <c r="LH91" s="28"/>
      <c r="LI91" s="28"/>
      <c r="LJ91" s="28"/>
      <c r="LK91" s="28"/>
      <c r="LL91" s="28"/>
      <c r="LM91" s="28"/>
      <c r="LN91" s="28"/>
      <c r="LO91" s="28"/>
      <c r="LP91" s="28"/>
      <c r="LQ91" s="28"/>
      <c r="LR91" s="28"/>
      <c r="LS91" s="28"/>
      <c r="LT91" s="28"/>
      <c r="LU91" s="28"/>
      <c r="LV91" s="28"/>
      <c r="LW91" s="28"/>
      <c r="LX91" s="28"/>
      <c r="LY91" s="28"/>
      <c r="LZ91" s="28"/>
      <c r="MA91" s="28"/>
      <c r="MB91" s="28"/>
      <c r="MC91" s="28"/>
      <c r="MD91" s="28"/>
      <c r="ME91" s="28"/>
      <c r="MF91" s="28"/>
      <c r="MG91" s="28"/>
      <c r="MH91" s="28"/>
      <c r="MI91" s="28"/>
      <c r="MJ91" s="28"/>
      <c r="MK91" s="28"/>
      <c r="ML91" s="28"/>
      <c r="MM91" s="28"/>
      <c r="MN91" s="28"/>
      <c r="MO91" s="28"/>
      <c r="MP91" s="28"/>
      <c r="MQ91" s="28"/>
      <c r="MR91" s="28"/>
      <c r="MS91" s="28"/>
      <c r="MT91" s="28"/>
      <c r="MU91" s="28"/>
      <c r="MV91" s="28"/>
      <c r="MW91" s="28"/>
      <c r="MX91" s="28"/>
      <c r="MY91" s="28"/>
      <c r="MZ91" s="28"/>
      <c r="NA91" s="28"/>
      <c r="NB91" s="28"/>
      <c r="NC91" s="28"/>
      <c r="ND91" s="28"/>
      <c r="NE91" s="28"/>
      <c r="NF91" s="28"/>
      <c r="NG91" s="28"/>
      <c r="NH91" s="28"/>
      <c r="NI91" s="28"/>
      <c r="NJ91" s="28"/>
      <c r="NK91" s="28"/>
      <c r="NL91" s="28"/>
      <c r="NM91" s="28"/>
      <c r="NN91" s="28"/>
      <c r="NO91" s="28"/>
      <c r="NP91" s="28"/>
      <c r="NQ91" s="28"/>
      <c r="NR91" s="28"/>
      <c r="NS91" s="28"/>
      <c r="NT91" s="28"/>
      <c r="NU91" s="28"/>
      <c r="NV91" s="28"/>
      <c r="NW91" s="28"/>
      <c r="NX91" s="28"/>
      <c r="NY91" s="28"/>
      <c r="NZ91" s="28"/>
      <c r="OA91" s="28"/>
      <c r="OB91" s="28"/>
      <c r="OC91" s="28"/>
      <c r="OD91" s="28"/>
      <c r="OE91" s="28"/>
      <c r="OF91" s="28"/>
      <c r="OG91" s="28"/>
      <c r="OH91" s="28"/>
      <c r="OI91" s="28"/>
      <c r="OJ91" s="28"/>
      <c r="OK91" s="28"/>
      <c r="OL91" s="28"/>
      <c r="OM91" s="28"/>
      <c r="ON91" s="28"/>
      <c r="OO91" s="28"/>
      <c r="OP91" s="28"/>
      <c r="OQ91" s="28"/>
      <c r="OR91" s="28"/>
      <c r="OS91" s="28"/>
      <c r="OT91" s="28"/>
      <c r="OU91" s="28"/>
      <c r="OV91" s="28"/>
      <c r="OW91" s="28"/>
      <c r="OX91" s="28"/>
      <c r="OY91" s="28"/>
      <c r="OZ91" s="28"/>
      <c r="PA91" s="28"/>
      <c r="PB91" s="28"/>
      <c r="PC91" s="28"/>
      <c r="PD91" s="28"/>
      <c r="PE91" s="28"/>
      <c r="PF91" s="28"/>
      <c r="PG91" s="28"/>
      <c r="PH91" s="28"/>
      <c r="PI91" s="28"/>
      <c r="PJ91" s="28"/>
      <c r="PK91" s="28"/>
      <c r="PL91" s="28"/>
      <c r="PM91" s="28"/>
      <c r="PN91" s="28"/>
      <c r="PO91" s="28"/>
      <c r="PP91" s="28"/>
      <c r="PQ91" s="28"/>
      <c r="PR91" s="28"/>
      <c r="PS91" s="28"/>
      <c r="PT91" s="28"/>
      <c r="PU91" s="28"/>
      <c r="PV91" s="28"/>
      <c r="PW91" s="28"/>
      <c r="PX91" s="28"/>
      <c r="PY91" s="28"/>
      <c r="PZ91" s="28"/>
      <c r="QA91" s="28"/>
      <c r="QB91" s="28"/>
      <c r="QC91" s="28"/>
      <c r="QD91" s="28"/>
      <c r="QE91" s="28"/>
      <c r="QF91" s="28"/>
      <c r="QG91" s="28"/>
      <c r="QH91" s="28"/>
      <c r="QI91" s="28"/>
      <c r="QJ91" s="28"/>
      <c r="QK91" s="28"/>
      <c r="QL91" s="28"/>
      <c r="QM91" s="28"/>
      <c r="QN91" s="28"/>
      <c r="QO91" s="28"/>
      <c r="QP91" s="28"/>
      <c r="QQ91" s="28"/>
      <c r="QR91" s="28"/>
      <c r="QS91" s="28"/>
      <c r="QT91" s="28"/>
      <c r="QU91" s="28"/>
      <c r="QV91" s="28"/>
      <c r="QW91" s="28"/>
      <c r="QX91" s="28"/>
      <c r="QY91" s="28"/>
      <c r="QZ91" s="28"/>
      <c r="RA91" s="28"/>
      <c r="RB91" s="28"/>
      <c r="RC91" s="28"/>
      <c r="RD91" s="28"/>
      <c r="RE91" s="28"/>
      <c r="RF91" s="28"/>
      <c r="RG91" s="28"/>
      <c r="RH91" s="28"/>
      <c r="RI91" s="28"/>
      <c r="RJ91" s="28"/>
      <c r="RK91" s="28"/>
      <c r="RL91" s="28"/>
      <c r="RM91" s="28"/>
      <c r="RN91" s="28"/>
      <c r="RO91" s="28"/>
      <c r="RP91" s="28"/>
      <c r="RQ91" s="28"/>
      <c r="RR91" s="28"/>
      <c r="RS91" s="28"/>
      <c r="RT91" s="28"/>
      <c r="RU91" s="28"/>
      <c r="RV91" s="28"/>
      <c r="RW91" s="28"/>
      <c r="RX91" s="28"/>
      <c r="RY91" s="28"/>
      <c r="RZ91" s="28"/>
      <c r="SA91" s="28"/>
      <c r="SB91" s="28"/>
      <c r="SC91" s="28"/>
      <c r="SD91" s="28"/>
      <c r="SE91" s="28"/>
      <c r="SF91" s="28"/>
      <c r="SG91" s="28"/>
      <c r="SH91" s="28"/>
      <c r="SI91" s="28"/>
      <c r="SJ91" s="28"/>
      <c r="SK91" s="28"/>
      <c r="SL91" s="28"/>
      <c r="SM91" s="28"/>
      <c r="SN91" s="28"/>
      <c r="SO91" s="28"/>
      <c r="SP91" s="28"/>
      <c r="SQ91" s="28"/>
      <c r="SR91" s="28"/>
      <c r="SS91" s="28"/>
      <c r="ST91" s="28"/>
      <c r="SU91" s="28"/>
      <c r="SV91" s="28"/>
      <c r="SW91" s="28"/>
      <c r="SX91" s="28"/>
      <c r="SY91" s="28"/>
      <c r="SZ91" s="28"/>
      <c r="TA91" s="28"/>
      <c r="TB91" s="28"/>
      <c r="TC91" s="28"/>
      <c r="TD91" s="28"/>
      <c r="TE91" s="28"/>
      <c r="TF91" s="28"/>
      <c r="TG91" s="28"/>
      <c r="TH91" s="28"/>
      <c r="TI91" s="28"/>
      <c r="TJ91" s="28"/>
      <c r="TK91" s="28"/>
      <c r="TL91" s="28"/>
      <c r="TM91" s="28"/>
      <c r="TN91" s="28"/>
      <c r="TO91" s="28"/>
      <c r="TP91" s="28"/>
      <c r="TQ91" s="28"/>
      <c r="TR91" s="28"/>
      <c r="TS91" s="28"/>
      <c r="TT91" s="28"/>
      <c r="TU91" s="28"/>
      <c r="TV91" s="28"/>
      <c r="TW91" s="28"/>
      <c r="TX91" s="28"/>
      <c r="TY91" s="28"/>
      <c r="TZ91" s="28"/>
      <c r="UA91" s="28"/>
      <c r="UB91" s="28"/>
      <c r="UC91" s="28"/>
      <c r="UD91" s="28"/>
      <c r="UE91" s="28"/>
      <c r="UF91" s="28"/>
      <c r="UG91" s="28"/>
      <c r="UH91" s="28"/>
      <c r="UI91" s="28"/>
      <c r="UJ91" s="28"/>
      <c r="UK91" s="28"/>
      <c r="UL91" s="28"/>
      <c r="UM91" s="28"/>
      <c r="UN91" s="28"/>
      <c r="UO91" s="28"/>
      <c r="UP91" s="28"/>
      <c r="UQ91" s="28"/>
      <c r="UR91" s="28"/>
      <c r="US91" s="28"/>
      <c r="UT91" s="28"/>
      <c r="UU91" s="28"/>
      <c r="UV91" s="28"/>
      <c r="UW91" s="28"/>
      <c r="UX91" s="28"/>
      <c r="UY91" s="28"/>
      <c r="UZ91" s="28"/>
      <c r="VA91" s="28"/>
      <c r="VB91" s="28"/>
      <c r="VC91" s="28"/>
      <c r="VD91" s="28"/>
      <c r="VE91" s="28"/>
      <c r="VF91" s="28"/>
      <c r="VG91" s="28"/>
      <c r="VH91" s="28"/>
      <c r="VI91" s="28"/>
      <c r="VJ91" s="28"/>
      <c r="VK91" s="28"/>
      <c r="VL91" s="28"/>
      <c r="VM91" s="28"/>
      <c r="VN91" s="28"/>
      <c r="VO91" s="28"/>
      <c r="VP91" s="28"/>
      <c r="VQ91" s="28"/>
      <c r="VR91" s="28"/>
      <c r="VS91" s="28"/>
      <c r="VT91" s="28"/>
      <c r="VU91" s="28"/>
      <c r="VV91" s="28"/>
      <c r="VW91" s="28"/>
      <c r="VX91" s="28"/>
      <c r="VY91" s="28"/>
      <c r="VZ91" s="28"/>
      <c r="WA91" s="28"/>
      <c r="WB91" s="28"/>
      <c r="WC91" s="28"/>
      <c r="WD91" s="28"/>
      <c r="WE91" s="28"/>
      <c r="WF91" s="28"/>
      <c r="WG91" s="28"/>
      <c r="WH91" s="28"/>
      <c r="WI91" s="28"/>
      <c r="WJ91" s="28"/>
      <c r="WK91" s="28"/>
      <c r="WL91" s="28"/>
      <c r="WM91" s="28"/>
      <c r="WN91" s="28"/>
      <c r="WO91" s="28"/>
      <c r="WP91" s="28"/>
      <c r="WQ91" s="28"/>
      <c r="WR91" s="28"/>
      <c r="WS91" s="28"/>
      <c r="WT91" s="28"/>
      <c r="WU91" s="28"/>
      <c r="WV91" s="28"/>
      <c r="WW91" s="28"/>
      <c r="WX91" s="28"/>
      <c r="WY91" s="28"/>
      <c r="WZ91" s="28"/>
      <c r="XA91" s="28"/>
      <c r="XB91" s="28"/>
      <c r="XC91" s="28"/>
      <c r="XD91" s="28"/>
      <c r="XE91" s="28"/>
      <c r="XF91" s="28"/>
      <c r="XG91" s="28"/>
      <c r="XH91" s="28"/>
      <c r="XI91" s="28"/>
      <c r="XJ91" s="28"/>
      <c r="XK91" s="28"/>
      <c r="XL91" s="28"/>
      <c r="XM91" s="28"/>
      <c r="XN91" s="28"/>
      <c r="XO91" s="28"/>
      <c r="XP91" s="28"/>
      <c r="XQ91" s="28"/>
      <c r="XR91" s="28"/>
      <c r="XS91" s="28"/>
      <c r="XT91" s="28"/>
      <c r="XU91" s="28"/>
      <c r="XV91" s="28"/>
      <c r="XW91" s="28"/>
      <c r="XX91" s="28"/>
      <c r="XY91" s="28"/>
      <c r="XZ91" s="28"/>
      <c r="YA91" s="28"/>
      <c r="YB91" s="28"/>
      <c r="YC91" s="28"/>
      <c r="YD91" s="28"/>
      <c r="YE91" s="28"/>
      <c r="YF91" s="28"/>
      <c r="YG91" s="28"/>
      <c r="YH91" s="28"/>
      <c r="YI91" s="28"/>
      <c r="YJ91" s="28"/>
      <c r="YK91" s="28"/>
      <c r="YL91" s="28"/>
      <c r="YM91" s="28"/>
      <c r="YN91" s="28"/>
      <c r="YO91" s="28"/>
      <c r="YP91" s="28"/>
      <c r="YQ91" s="28"/>
      <c r="YR91" s="28"/>
      <c r="YS91" s="28"/>
      <c r="YT91" s="28"/>
      <c r="YU91" s="28"/>
      <c r="YV91" s="28"/>
      <c r="YW91" s="28"/>
      <c r="YX91" s="28"/>
      <c r="YY91" s="28"/>
      <c r="YZ91" s="28"/>
      <c r="ZA91" s="28"/>
      <c r="ZB91" s="28"/>
      <c r="ZC91" s="28"/>
      <c r="ZD91" s="28"/>
      <c r="ZE91" s="28"/>
      <c r="ZF91" s="28"/>
      <c r="ZG91" s="28"/>
      <c r="ZH91" s="28"/>
      <c r="ZI91" s="28"/>
      <c r="ZJ91" s="28"/>
      <c r="ZK91" s="28"/>
      <c r="ZL91" s="28"/>
      <c r="ZM91" s="28"/>
      <c r="ZN91" s="28"/>
      <c r="ZO91" s="28"/>
      <c r="ZP91" s="28"/>
      <c r="ZQ91" s="28"/>
      <c r="ZR91" s="28"/>
      <c r="ZS91" s="28"/>
      <c r="ZT91" s="28"/>
      <c r="ZU91" s="28"/>
      <c r="ZV91" s="28"/>
      <c r="ZW91" s="28"/>
      <c r="ZX91" s="28"/>
      <c r="ZY91" s="28"/>
      <c r="ZZ91" s="28"/>
      <c r="AAA91" s="28"/>
      <c r="AAB91" s="28"/>
      <c r="AAC91" s="28"/>
      <c r="AAD91" s="28"/>
      <c r="AAE91" s="28"/>
      <c r="AAF91" s="28"/>
      <c r="AAG91" s="28"/>
      <c r="AAH91" s="28"/>
      <c r="AAI91" s="28"/>
      <c r="AAJ91" s="28"/>
      <c r="AAK91" s="28"/>
      <c r="AAL91" s="28"/>
      <c r="AAM91" s="28"/>
      <c r="AAN91" s="28"/>
      <c r="AAO91" s="28"/>
      <c r="AAP91" s="28"/>
      <c r="AAQ91" s="28"/>
      <c r="AAR91" s="28"/>
      <c r="AAS91" s="28"/>
      <c r="AAT91" s="28"/>
      <c r="AAU91" s="28"/>
      <c r="AAV91" s="28"/>
      <c r="AAW91" s="28"/>
      <c r="AAX91" s="28"/>
      <c r="AAY91" s="28"/>
      <c r="AAZ91" s="28"/>
      <c r="ABA91" s="28"/>
      <c r="ABB91" s="28"/>
      <c r="ABC91" s="28"/>
      <c r="ABD91" s="28"/>
      <c r="ABE91" s="28"/>
      <c r="ABF91" s="28"/>
      <c r="ABG91" s="28"/>
      <c r="ABH91" s="28"/>
      <c r="ABI91" s="28"/>
      <c r="ABJ91" s="28"/>
      <c r="ABK91" s="28"/>
      <c r="ABL91" s="28"/>
      <c r="ABM91" s="28"/>
      <c r="ABN91" s="28"/>
      <c r="ABO91" s="28"/>
      <c r="ABP91" s="28"/>
      <c r="ABQ91" s="28"/>
      <c r="ABR91" s="28"/>
      <c r="ABS91" s="28"/>
      <c r="ABT91" s="28"/>
      <c r="ABU91" s="28"/>
      <c r="ABV91" s="28"/>
      <c r="ABW91" s="28"/>
      <c r="ABX91" s="28"/>
      <c r="ABY91" s="28"/>
      <c r="ABZ91" s="28"/>
      <c r="ACA91" s="28"/>
      <c r="ACB91" s="28"/>
      <c r="ACC91" s="28"/>
      <c r="ACD91" s="28"/>
      <c r="ACE91" s="28"/>
      <c r="ACF91" s="28"/>
      <c r="ACG91" s="28"/>
      <c r="ACH91" s="28"/>
      <c r="ACI91" s="28"/>
      <c r="ACJ91" s="28"/>
      <c r="ACK91" s="28"/>
      <c r="ACL91" s="28"/>
      <c r="ACM91" s="28"/>
      <c r="ACN91" s="28"/>
      <c r="ACO91" s="28"/>
      <c r="ACP91" s="28"/>
      <c r="ACQ91" s="28"/>
      <c r="ACR91" s="28"/>
      <c r="ACS91" s="28"/>
      <c r="ACT91" s="28"/>
      <c r="ACU91" s="28"/>
      <c r="ACV91" s="28"/>
      <c r="ACW91" s="28"/>
      <c r="ACX91" s="28"/>
      <c r="ACY91" s="28"/>
      <c r="ACZ91" s="28"/>
      <c r="ADA91" s="28"/>
      <c r="ADB91" s="28"/>
      <c r="ADC91" s="28"/>
      <c r="ADD91" s="28"/>
      <c r="ADE91" s="28"/>
      <c r="ADF91" s="28"/>
      <c r="ADG91" s="28"/>
      <c r="ADH91" s="28"/>
      <c r="ADI91" s="28"/>
      <c r="ADJ91" s="28"/>
      <c r="ADK91" s="28"/>
      <c r="ADL91" s="28"/>
      <c r="ADM91" s="28"/>
      <c r="ADN91" s="28"/>
      <c r="ADO91" s="28"/>
      <c r="ADP91" s="28"/>
      <c r="ADQ91" s="28"/>
      <c r="ADR91" s="28"/>
      <c r="ADS91" s="28"/>
      <c r="ADT91" s="28"/>
      <c r="ADU91" s="28"/>
      <c r="ADV91" s="28"/>
      <c r="ADW91" s="28"/>
      <c r="ADX91" s="28"/>
      <c r="ADY91" s="28"/>
      <c r="ADZ91" s="28"/>
      <c r="AEA91" s="28"/>
      <c r="AEB91" s="28"/>
      <c r="AEC91" s="28"/>
      <c r="AED91" s="28"/>
      <c r="AEE91" s="28"/>
      <c r="AEF91" s="28"/>
      <c r="AEG91" s="28"/>
      <c r="AEH91" s="28"/>
      <c r="AEI91" s="28"/>
      <c r="AEJ91" s="28"/>
      <c r="AEK91" s="28"/>
      <c r="AEL91" s="28"/>
      <c r="AEM91" s="28"/>
      <c r="AEN91" s="28"/>
      <c r="AEO91" s="28"/>
      <c r="AEP91" s="28"/>
      <c r="AEQ91" s="28"/>
      <c r="AER91" s="28"/>
      <c r="AES91" s="28"/>
      <c r="AET91" s="28"/>
      <c r="AEU91" s="28"/>
      <c r="AEV91" s="28"/>
      <c r="AEW91" s="28"/>
      <c r="AEX91" s="28"/>
      <c r="AEY91" s="28"/>
      <c r="AEZ91" s="28"/>
      <c r="AFA91" s="28"/>
      <c r="AFB91" s="28"/>
      <c r="AFC91" s="28"/>
      <c r="AFD91" s="28"/>
      <c r="AFE91" s="28"/>
      <c r="AFF91" s="28"/>
      <c r="AFG91" s="28"/>
      <c r="AFH91" s="28"/>
      <c r="AFI91" s="28"/>
      <c r="AFJ91" s="28"/>
      <c r="AFK91" s="28"/>
      <c r="AFL91" s="28"/>
      <c r="AFM91" s="28"/>
      <c r="AFN91" s="28"/>
      <c r="AFO91" s="28"/>
      <c r="AFP91" s="28"/>
      <c r="AFQ91" s="28"/>
      <c r="AFR91" s="28"/>
      <c r="AFS91" s="28"/>
      <c r="AFT91" s="28"/>
      <c r="AFU91" s="28"/>
      <c r="AFV91" s="28"/>
      <c r="AFW91" s="28"/>
      <c r="AFX91" s="28"/>
      <c r="AFY91" s="28"/>
      <c r="AFZ91" s="28"/>
      <c r="AGA91" s="28"/>
      <c r="AGB91" s="28"/>
      <c r="AGC91" s="28"/>
      <c r="AGD91" s="28"/>
      <c r="AGE91" s="28"/>
      <c r="AGF91" s="28"/>
      <c r="AGG91" s="28"/>
      <c r="AGH91" s="28"/>
      <c r="AGI91" s="28"/>
      <c r="AGJ91" s="28"/>
      <c r="AGK91" s="28"/>
      <c r="AGL91" s="28"/>
      <c r="AGM91" s="28"/>
      <c r="AGN91" s="28"/>
      <c r="AGO91" s="28"/>
      <c r="AGP91" s="28"/>
      <c r="AGQ91" s="28"/>
      <c r="AGR91" s="28"/>
      <c r="AGS91" s="28"/>
      <c r="AGT91" s="28"/>
      <c r="AGU91" s="28"/>
      <c r="AGV91" s="28"/>
      <c r="AGW91" s="28"/>
      <c r="AGX91" s="28"/>
      <c r="AGY91" s="28"/>
      <c r="AGZ91" s="28"/>
      <c r="AHA91" s="28"/>
      <c r="AHB91" s="28"/>
      <c r="AHC91" s="28"/>
      <c r="AHD91" s="28"/>
      <c r="AHE91" s="28"/>
      <c r="AHF91" s="28"/>
      <c r="AHG91" s="28"/>
      <c r="AHH91" s="28"/>
      <c r="AHI91" s="28"/>
      <c r="AHJ91" s="28"/>
      <c r="AHK91" s="28"/>
      <c r="AHL91" s="28"/>
      <c r="AHM91" s="28"/>
      <c r="AHN91" s="28"/>
      <c r="AHO91" s="28"/>
      <c r="AHP91" s="28"/>
      <c r="AHQ91" s="28"/>
      <c r="AHR91" s="28"/>
      <c r="AHS91" s="28"/>
      <c r="AHT91" s="28"/>
      <c r="AHU91" s="28"/>
      <c r="AHV91" s="28"/>
      <c r="AHW91" s="28"/>
      <c r="AHX91" s="28"/>
      <c r="AHY91" s="28"/>
      <c r="AHZ91" s="28"/>
      <c r="AIA91" s="28"/>
      <c r="AIB91" s="28"/>
      <c r="AIC91" s="28"/>
      <c r="AID91" s="28"/>
      <c r="AIE91" s="28"/>
      <c r="AIF91" s="28"/>
      <c r="AIG91" s="28"/>
      <c r="AIH91" s="28"/>
      <c r="AII91" s="28"/>
      <c r="AIJ91" s="28"/>
      <c r="AIK91" s="28"/>
      <c r="AIL91" s="28"/>
      <c r="AIM91" s="28"/>
      <c r="AIN91" s="28"/>
      <c r="AIO91" s="28"/>
      <c r="AIP91" s="28"/>
      <c r="AIQ91" s="28"/>
      <c r="AIR91" s="28"/>
      <c r="AIS91" s="28"/>
      <c r="AIT91" s="28"/>
      <c r="AIU91" s="28"/>
      <c r="AIV91" s="28"/>
      <c r="AIW91" s="28"/>
      <c r="AIX91" s="28"/>
      <c r="AIY91" s="28"/>
      <c r="AIZ91" s="28"/>
      <c r="AJA91" s="28"/>
      <c r="AJB91" s="28"/>
      <c r="AJC91" s="28"/>
      <c r="AJD91" s="28"/>
      <c r="AJE91" s="28"/>
      <c r="AJF91" s="28"/>
      <c r="AJG91" s="28"/>
      <c r="AJH91" s="28"/>
      <c r="AJI91" s="28"/>
      <c r="AJJ91" s="28"/>
      <c r="AJK91" s="28"/>
      <c r="AJL91" s="28"/>
      <c r="AJM91" s="28"/>
      <c r="AJN91" s="28"/>
      <c r="AJO91" s="28"/>
      <c r="AJP91" s="28"/>
      <c r="AJQ91" s="28"/>
      <c r="AJR91" s="28"/>
      <c r="AJS91" s="28"/>
      <c r="AJT91" s="28"/>
      <c r="AJU91" s="28"/>
      <c r="AJV91" s="28"/>
      <c r="AJW91" s="28"/>
      <c r="AJX91" s="28"/>
      <c r="AJY91" s="28"/>
      <c r="AJZ91" s="28"/>
      <c r="AKA91" s="28"/>
      <c r="AKB91" s="28"/>
      <c r="AKC91" s="28"/>
      <c r="AKD91" s="28"/>
      <c r="AKE91" s="28"/>
      <c r="AKF91" s="28"/>
      <c r="AKG91" s="28"/>
      <c r="AKH91" s="28"/>
      <c r="AKI91" s="28"/>
      <c r="AKJ91" s="28"/>
      <c r="AKK91" s="28"/>
      <c r="AKL91" s="28"/>
      <c r="AKM91" s="28"/>
      <c r="AKN91" s="28"/>
      <c r="AKO91" s="28"/>
      <c r="AKP91" s="28"/>
      <c r="AKQ91" s="28"/>
      <c r="AKR91" s="28"/>
      <c r="AKS91" s="28"/>
      <c r="AKT91" s="28"/>
      <c r="AKU91" s="28"/>
      <c r="AKV91" s="28"/>
      <c r="AKW91" s="28"/>
      <c r="AKX91" s="28"/>
      <c r="AKY91" s="28"/>
      <c r="AKZ91" s="28"/>
      <c r="ALA91" s="28"/>
      <c r="ALB91" s="28"/>
      <c r="ALC91" s="28"/>
      <c r="ALD91" s="28"/>
      <c r="ALE91" s="28"/>
      <c r="ALF91" s="28"/>
      <c r="ALG91" s="28"/>
      <c r="ALH91" s="28"/>
      <c r="ALI91" s="28"/>
      <c r="ALJ91" s="28"/>
      <c r="ALK91" s="28"/>
      <c r="ALL91" s="28"/>
      <c r="ALM91" s="28"/>
      <c r="ALN91" s="28"/>
      <c r="ALO91" s="28"/>
      <c r="ALP91" s="28"/>
      <c r="ALQ91" s="28"/>
      <c r="ALR91" s="28"/>
      <c r="ALS91" s="28"/>
      <c r="ALT91" s="28"/>
      <c r="ALU91" s="28"/>
      <c r="ALV91" s="28"/>
      <c r="ALW91" s="28"/>
      <c r="ALX91" s="28"/>
      <c r="ALY91" s="28"/>
      <c r="ALZ91" s="28"/>
      <c r="AMA91" s="28"/>
      <c r="AMB91" s="28"/>
      <c r="AMC91" s="28"/>
      <c r="AMD91" s="28"/>
      <c r="AME91" s="28"/>
      <c r="AMF91" s="28"/>
      <c r="AMG91" s="28"/>
      <c r="AMH91" s="28"/>
      <c r="AMI91" s="28"/>
      <c r="AMJ91" s="28"/>
      <c r="AMK91" s="28"/>
      <c r="AML91" s="28"/>
      <c r="AMM91" s="28"/>
      <c r="AMN91" s="28"/>
      <c r="AMO91" s="28"/>
      <c r="AMP91" s="28"/>
      <c r="AMQ91" s="28"/>
      <c r="AMR91" s="28"/>
      <c r="AMS91" s="28"/>
      <c r="AMT91" s="28"/>
      <c r="AMU91" s="28"/>
      <c r="AMV91" s="28"/>
      <c r="AMW91" s="28"/>
      <c r="AMX91" s="28"/>
      <c r="AMY91" s="28"/>
      <c r="AMZ91" s="28"/>
      <c r="ANA91" s="28"/>
      <c r="ANB91" s="28"/>
    </row>
    <row r="92" spans="3:1042" s="6" customFormat="1" ht="15" customHeight="1" x14ac:dyDescent="0.25">
      <c r="C92" s="6" t="str">
        <f t="shared" si="21"/>
        <v>A. O. Smith</v>
      </c>
      <c r="D92" s="6" t="str">
        <f t="shared" si="22"/>
        <v>PHPT 80  (80 gal)</v>
      </c>
      <c r="E92" s="6">
        <f t="shared" si="23"/>
        <v>111412</v>
      </c>
      <c r="F92" s="55">
        <f t="shared" si="24"/>
        <v>80</v>
      </c>
      <c r="G92" s="6" t="str">
        <f t="shared" si="25"/>
        <v>AOSmithPHPT80</v>
      </c>
      <c r="H92" s="116">
        <f t="shared" si="26"/>
        <v>0</v>
      </c>
      <c r="I92" s="156" t="str">
        <f t="shared" si="27"/>
        <v>AOSmithPHPT80</v>
      </c>
      <c r="J92" s="91" t="s">
        <v>188</v>
      </c>
      <c r="K92" s="33">
        <v>1</v>
      </c>
      <c r="L92" s="75">
        <f t="shared" si="3"/>
        <v>11</v>
      </c>
      <c r="M92" s="18" t="s">
        <v>6</v>
      </c>
      <c r="N92" s="62">
        <f t="shared" si="28"/>
        <v>14</v>
      </c>
      <c r="O92" s="62">
        <f t="shared" si="45"/>
        <v>111412</v>
      </c>
      <c r="P92" s="59" t="str">
        <f t="shared" si="32"/>
        <v>PHPT 80  (80 gal)</v>
      </c>
      <c r="Q92" s="155">
        <f t="shared" si="6"/>
        <v>1</v>
      </c>
      <c r="R92" s="19" t="s">
        <v>87</v>
      </c>
      <c r="S92" s="20">
        <v>80</v>
      </c>
      <c r="T92" s="31" t="s">
        <v>105</v>
      </c>
      <c r="U92" s="80" t="s">
        <v>105</v>
      </c>
      <c r="V92" s="85" t="str">
        <f t="shared" si="46"/>
        <v>AOSmithPHPT80</v>
      </c>
      <c r="W92" s="115">
        <v>0</v>
      </c>
      <c r="X92" s="45"/>
      <c r="Y92" s="45"/>
      <c r="Z92" s="44"/>
      <c r="AA92" s="126" t="str">
        <f t="shared" si="8"/>
        <v>2,     111412,   "PHPT 80  (80 gal)"</v>
      </c>
      <c r="AB92" s="128" t="str">
        <f t="shared" si="29"/>
        <v>AOSmith</v>
      </c>
      <c r="AC92" s="129" t="s">
        <v>175</v>
      </c>
      <c r="AD92" s="153">
        <f t="shared" si="9"/>
        <v>1</v>
      </c>
      <c r="AE92" s="126" t="str">
        <f t="shared" si="10"/>
        <v xml:space="preserve">          case  PHPT 80  (80 gal)   :   "AOSmithPHPT80"</v>
      </c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  <c r="IN92" s="28"/>
      <c r="IO92" s="28"/>
      <c r="IP92" s="28"/>
      <c r="IQ92" s="28"/>
      <c r="IR92" s="28"/>
      <c r="IS92" s="28"/>
      <c r="IT92" s="28"/>
      <c r="IU92" s="28"/>
      <c r="IV92" s="28"/>
      <c r="IW92" s="28"/>
      <c r="IX92" s="28"/>
      <c r="IY92" s="28"/>
      <c r="IZ92" s="28"/>
      <c r="JA92" s="28"/>
      <c r="JB92" s="28"/>
      <c r="JC92" s="28"/>
      <c r="JD92" s="28"/>
      <c r="JE92" s="28"/>
      <c r="JF92" s="28"/>
      <c r="JG92" s="28"/>
      <c r="JH92" s="28"/>
      <c r="JI92" s="28"/>
      <c r="JJ92" s="28"/>
      <c r="JK92" s="28"/>
      <c r="JL92" s="28"/>
      <c r="JM92" s="28"/>
      <c r="JN92" s="28"/>
      <c r="JO92" s="28"/>
      <c r="JP92" s="28"/>
      <c r="JQ92" s="28"/>
      <c r="JR92" s="28"/>
      <c r="JS92" s="28"/>
      <c r="JT92" s="28"/>
      <c r="JU92" s="28"/>
      <c r="JV92" s="28"/>
      <c r="JW92" s="28"/>
      <c r="JX92" s="28"/>
      <c r="JY92" s="28"/>
      <c r="JZ92" s="28"/>
      <c r="KA92" s="28"/>
      <c r="KB92" s="28"/>
      <c r="KC92" s="28"/>
      <c r="KD92" s="28"/>
      <c r="KE92" s="28"/>
      <c r="KF92" s="28"/>
      <c r="KG92" s="28"/>
      <c r="KH92" s="28"/>
      <c r="KI92" s="28"/>
      <c r="KJ92" s="28"/>
      <c r="KK92" s="28"/>
      <c r="KL92" s="28"/>
      <c r="KM92" s="28"/>
      <c r="KN92" s="28"/>
      <c r="KO92" s="28"/>
      <c r="KP92" s="28"/>
      <c r="KQ92" s="28"/>
      <c r="KR92" s="28"/>
      <c r="KS92" s="28"/>
      <c r="KT92" s="28"/>
      <c r="KU92" s="28"/>
      <c r="KV92" s="28"/>
      <c r="KW92" s="28"/>
      <c r="KX92" s="28"/>
      <c r="KY92" s="28"/>
      <c r="KZ92" s="28"/>
      <c r="LA92" s="28"/>
      <c r="LB92" s="28"/>
      <c r="LC92" s="28"/>
      <c r="LD92" s="28"/>
      <c r="LE92" s="28"/>
      <c r="LF92" s="28"/>
      <c r="LG92" s="28"/>
      <c r="LH92" s="28"/>
      <c r="LI92" s="28"/>
      <c r="LJ92" s="28"/>
      <c r="LK92" s="28"/>
      <c r="LL92" s="28"/>
      <c r="LM92" s="28"/>
      <c r="LN92" s="28"/>
      <c r="LO92" s="28"/>
      <c r="LP92" s="28"/>
      <c r="LQ92" s="28"/>
      <c r="LR92" s="28"/>
      <c r="LS92" s="28"/>
      <c r="LT92" s="28"/>
      <c r="LU92" s="28"/>
      <c r="LV92" s="28"/>
      <c r="LW92" s="28"/>
      <c r="LX92" s="28"/>
      <c r="LY92" s="28"/>
      <c r="LZ92" s="28"/>
      <c r="MA92" s="28"/>
      <c r="MB92" s="28"/>
      <c r="MC92" s="28"/>
      <c r="MD92" s="28"/>
      <c r="ME92" s="28"/>
      <c r="MF92" s="28"/>
      <c r="MG92" s="28"/>
      <c r="MH92" s="28"/>
      <c r="MI92" s="28"/>
      <c r="MJ92" s="28"/>
      <c r="MK92" s="28"/>
      <c r="ML92" s="28"/>
      <c r="MM92" s="28"/>
      <c r="MN92" s="28"/>
      <c r="MO92" s="28"/>
      <c r="MP92" s="28"/>
      <c r="MQ92" s="28"/>
      <c r="MR92" s="28"/>
      <c r="MS92" s="28"/>
      <c r="MT92" s="28"/>
      <c r="MU92" s="28"/>
      <c r="MV92" s="28"/>
      <c r="MW92" s="28"/>
      <c r="MX92" s="28"/>
      <c r="MY92" s="28"/>
      <c r="MZ92" s="28"/>
      <c r="NA92" s="28"/>
      <c r="NB92" s="28"/>
      <c r="NC92" s="28"/>
      <c r="ND92" s="28"/>
      <c r="NE92" s="28"/>
      <c r="NF92" s="28"/>
      <c r="NG92" s="28"/>
      <c r="NH92" s="28"/>
      <c r="NI92" s="28"/>
      <c r="NJ92" s="28"/>
      <c r="NK92" s="28"/>
      <c r="NL92" s="28"/>
      <c r="NM92" s="28"/>
      <c r="NN92" s="28"/>
      <c r="NO92" s="28"/>
      <c r="NP92" s="28"/>
      <c r="NQ92" s="28"/>
      <c r="NR92" s="28"/>
      <c r="NS92" s="28"/>
      <c r="NT92" s="28"/>
      <c r="NU92" s="28"/>
      <c r="NV92" s="28"/>
      <c r="NW92" s="28"/>
      <c r="NX92" s="28"/>
      <c r="NY92" s="28"/>
      <c r="NZ92" s="28"/>
      <c r="OA92" s="28"/>
      <c r="OB92" s="28"/>
      <c r="OC92" s="28"/>
      <c r="OD92" s="28"/>
      <c r="OE92" s="28"/>
      <c r="OF92" s="28"/>
      <c r="OG92" s="28"/>
      <c r="OH92" s="28"/>
      <c r="OI92" s="28"/>
      <c r="OJ92" s="28"/>
      <c r="OK92" s="28"/>
      <c r="OL92" s="28"/>
      <c r="OM92" s="28"/>
      <c r="ON92" s="28"/>
      <c r="OO92" s="28"/>
      <c r="OP92" s="28"/>
      <c r="OQ92" s="28"/>
      <c r="OR92" s="28"/>
      <c r="OS92" s="28"/>
      <c r="OT92" s="28"/>
      <c r="OU92" s="28"/>
      <c r="OV92" s="28"/>
      <c r="OW92" s="28"/>
      <c r="OX92" s="28"/>
      <c r="OY92" s="28"/>
      <c r="OZ92" s="28"/>
      <c r="PA92" s="28"/>
      <c r="PB92" s="28"/>
      <c r="PC92" s="28"/>
      <c r="PD92" s="28"/>
      <c r="PE92" s="28"/>
      <c r="PF92" s="28"/>
      <c r="PG92" s="28"/>
      <c r="PH92" s="28"/>
      <c r="PI92" s="28"/>
      <c r="PJ92" s="28"/>
      <c r="PK92" s="28"/>
      <c r="PL92" s="28"/>
      <c r="PM92" s="28"/>
      <c r="PN92" s="28"/>
      <c r="PO92" s="28"/>
      <c r="PP92" s="28"/>
      <c r="PQ92" s="28"/>
      <c r="PR92" s="28"/>
      <c r="PS92" s="28"/>
      <c r="PT92" s="28"/>
      <c r="PU92" s="28"/>
      <c r="PV92" s="28"/>
      <c r="PW92" s="28"/>
      <c r="PX92" s="28"/>
      <c r="PY92" s="28"/>
      <c r="PZ92" s="28"/>
      <c r="QA92" s="28"/>
      <c r="QB92" s="28"/>
      <c r="QC92" s="28"/>
      <c r="QD92" s="28"/>
      <c r="QE92" s="28"/>
      <c r="QF92" s="28"/>
      <c r="QG92" s="28"/>
      <c r="QH92" s="28"/>
      <c r="QI92" s="28"/>
      <c r="QJ92" s="28"/>
      <c r="QK92" s="28"/>
      <c r="QL92" s="28"/>
      <c r="QM92" s="28"/>
      <c r="QN92" s="28"/>
      <c r="QO92" s="28"/>
      <c r="QP92" s="28"/>
      <c r="QQ92" s="28"/>
      <c r="QR92" s="28"/>
      <c r="QS92" s="28"/>
      <c r="QT92" s="28"/>
      <c r="QU92" s="28"/>
      <c r="QV92" s="28"/>
      <c r="QW92" s="28"/>
      <c r="QX92" s="28"/>
      <c r="QY92" s="28"/>
      <c r="QZ92" s="28"/>
      <c r="RA92" s="28"/>
      <c r="RB92" s="28"/>
      <c r="RC92" s="28"/>
      <c r="RD92" s="28"/>
      <c r="RE92" s="28"/>
      <c r="RF92" s="28"/>
      <c r="RG92" s="28"/>
      <c r="RH92" s="28"/>
      <c r="RI92" s="28"/>
      <c r="RJ92" s="28"/>
      <c r="RK92" s="28"/>
      <c r="RL92" s="28"/>
      <c r="RM92" s="28"/>
      <c r="RN92" s="28"/>
      <c r="RO92" s="28"/>
      <c r="RP92" s="28"/>
      <c r="RQ92" s="28"/>
      <c r="RR92" s="28"/>
      <c r="RS92" s="28"/>
      <c r="RT92" s="28"/>
      <c r="RU92" s="28"/>
      <c r="RV92" s="28"/>
      <c r="RW92" s="28"/>
      <c r="RX92" s="28"/>
      <c r="RY92" s="28"/>
      <c r="RZ92" s="28"/>
      <c r="SA92" s="28"/>
      <c r="SB92" s="28"/>
      <c r="SC92" s="28"/>
      <c r="SD92" s="28"/>
      <c r="SE92" s="28"/>
      <c r="SF92" s="28"/>
      <c r="SG92" s="28"/>
      <c r="SH92" s="28"/>
      <c r="SI92" s="28"/>
      <c r="SJ92" s="28"/>
      <c r="SK92" s="28"/>
      <c r="SL92" s="28"/>
      <c r="SM92" s="28"/>
      <c r="SN92" s="28"/>
      <c r="SO92" s="28"/>
      <c r="SP92" s="28"/>
      <c r="SQ92" s="28"/>
      <c r="SR92" s="28"/>
      <c r="SS92" s="28"/>
      <c r="ST92" s="28"/>
      <c r="SU92" s="28"/>
      <c r="SV92" s="28"/>
      <c r="SW92" s="28"/>
      <c r="SX92" s="28"/>
      <c r="SY92" s="28"/>
      <c r="SZ92" s="28"/>
      <c r="TA92" s="28"/>
      <c r="TB92" s="28"/>
      <c r="TC92" s="28"/>
      <c r="TD92" s="28"/>
      <c r="TE92" s="28"/>
      <c r="TF92" s="28"/>
      <c r="TG92" s="28"/>
      <c r="TH92" s="28"/>
      <c r="TI92" s="28"/>
      <c r="TJ92" s="28"/>
      <c r="TK92" s="28"/>
      <c r="TL92" s="28"/>
      <c r="TM92" s="28"/>
      <c r="TN92" s="28"/>
      <c r="TO92" s="28"/>
      <c r="TP92" s="28"/>
      <c r="TQ92" s="28"/>
      <c r="TR92" s="28"/>
      <c r="TS92" s="28"/>
      <c r="TT92" s="28"/>
      <c r="TU92" s="28"/>
      <c r="TV92" s="28"/>
      <c r="TW92" s="28"/>
      <c r="TX92" s="28"/>
      <c r="TY92" s="28"/>
      <c r="TZ92" s="28"/>
      <c r="UA92" s="28"/>
      <c r="UB92" s="28"/>
      <c r="UC92" s="28"/>
      <c r="UD92" s="28"/>
      <c r="UE92" s="28"/>
      <c r="UF92" s="28"/>
      <c r="UG92" s="28"/>
      <c r="UH92" s="28"/>
      <c r="UI92" s="28"/>
      <c r="UJ92" s="28"/>
      <c r="UK92" s="28"/>
      <c r="UL92" s="28"/>
      <c r="UM92" s="28"/>
      <c r="UN92" s="28"/>
      <c r="UO92" s="28"/>
      <c r="UP92" s="28"/>
      <c r="UQ92" s="28"/>
      <c r="UR92" s="28"/>
      <c r="US92" s="28"/>
      <c r="UT92" s="28"/>
      <c r="UU92" s="28"/>
      <c r="UV92" s="28"/>
      <c r="UW92" s="28"/>
      <c r="UX92" s="28"/>
      <c r="UY92" s="28"/>
      <c r="UZ92" s="28"/>
      <c r="VA92" s="28"/>
      <c r="VB92" s="28"/>
      <c r="VC92" s="28"/>
      <c r="VD92" s="28"/>
      <c r="VE92" s="28"/>
      <c r="VF92" s="28"/>
      <c r="VG92" s="28"/>
      <c r="VH92" s="28"/>
      <c r="VI92" s="28"/>
      <c r="VJ92" s="28"/>
      <c r="VK92" s="28"/>
      <c r="VL92" s="28"/>
      <c r="VM92" s="28"/>
      <c r="VN92" s="28"/>
      <c r="VO92" s="28"/>
      <c r="VP92" s="28"/>
      <c r="VQ92" s="28"/>
      <c r="VR92" s="28"/>
      <c r="VS92" s="28"/>
      <c r="VT92" s="28"/>
      <c r="VU92" s="28"/>
      <c r="VV92" s="28"/>
      <c r="VW92" s="28"/>
      <c r="VX92" s="28"/>
      <c r="VY92" s="28"/>
      <c r="VZ92" s="28"/>
      <c r="WA92" s="28"/>
      <c r="WB92" s="28"/>
      <c r="WC92" s="28"/>
      <c r="WD92" s="28"/>
      <c r="WE92" s="28"/>
      <c r="WF92" s="28"/>
      <c r="WG92" s="28"/>
      <c r="WH92" s="28"/>
      <c r="WI92" s="28"/>
      <c r="WJ92" s="28"/>
      <c r="WK92" s="28"/>
      <c r="WL92" s="28"/>
      <c r="WM92" s="28"/>
      <c r="WN92" s="28"/>
      <c r="WO92" s="28"/>
      <c r="WP92" s="28"/>
      <c r="WQ92" s="28"/>
      <c r="WR92" s="28"/>
      <c r="WS92" s="28"/>
      <c r="WT92" s="28"/>
      <c r="WU92" s="28"/>
      <c r="WV92" s="28"/>
      <c r="WW92" s="28"/>
      <c r="WX92" s="28"/>
      <c r="WY92" s="28"/>
      <c r="WZ92" s="28"/>
      <c r="XA92" s="28"/>
      <c r="XB92" s="28"/>
      <c r="XC92" s="28"/>
      <c r="XD92" s="28"/>
      <c r="XE92" s="28"/>
      <c r="XF92" s="28"/>
      <c r="XG92" s="28"/>
      <c r="XH92" s="28"/>
      <c r="XI92" s="28"/>
      <c r="XJ92" s="28"/>
      <c r="XK92" s="28"/>
      <c r="XL92" s="28"/>
      <c r="XM92" s="28"/>
      <c r="XN92" s="28"/>
      <c r="XO92" s="28"/>
      <c r="XP92" s="28"/>
      <c r="XQ92" s="28"/>
      <c r="XR92" s="28"/>
      <c r="XS92" s="28"/>
      <c r="XT92" s="28"/>
      <c r="XU92" s="28"/>
      <c r="XV92" s="28"/>
      <c r="XW92" s="28"/>
      <c r="XX92" s="28"/>
      <c r="XY92" s="28"/>
      <c r="XZ92" s="28"/>
      <c r="YA92" s="28"/>
      <c r="YB92" s="28"/>
      <c r="YC92" s="28"/>
      <c r="YD92" s="28"/>
      <c r="YE92" s="28"/>
      <c r="YF92" s="28"/>
      <c r="YG92" s="28"/>
      <c r="YH92" s="28"/>
      <c r="YI92" s="28"/>
      <c r="YJ92" s="28"/>
      <c r="YK92" s="28"/>
      <c r="YL92" s="28"/>
      <c r="YM92" s="28"/>
      <c r="YN92" s="28"/>
      <c r="YO92" s="28"/>
      <c r="YP92" s="28"/>
      <c r="YQ92" s="28"/>
      <c r="YR92" s="28"/>
      <c r="YS92" s="28"/>
      <c r="YT92" s="28"/>
      <c r="YU92" s="28"/>
      <c r="YV92" s="28"/>
      <c r="YW92" s="28"/>
      <c r="YX92" s="28"/>
      <c r="YY92" s="28"/>
      <c r="YZ92" s="28"/>
      <c r="ZA92" s="28"/>
      <c r="ZB92" s="28"/>
      <c r="ZC92" s="28"/>
      <c r="ZD92" s="28"/>
      <c r="ZE92" s="28"/>
      <c r="ZF92" s="28"/>
      <c r="ZG92" s="28"/>
      <c r="ZH92" s="28"/>
      <c r="ZI92" s="28"/>
      <c r="ZJ92" s="28"/>
      <c r="ZK92" s="28"/>
      <c r="ZL92" s="28"/>
      <c r="ZM92" s="28"/>
      <c r="ZN92" s="28"/>
      <c r="ZO92" s="28"/>
      <c r="ZP92" s="28"/>
      <c r="ZQ92" s="28"/>
      <c r="ZR92" s="28"/>
      <c r="ZS92" s="28"/>
      <c r="ZT92" s="28"/>
      <c r="ZU92" s="28"/>
      <c r="ZV92" s="28"/>
      <c r="ZW92" s="28"/>
      <c r="ZX92" s="28"/>
      <c r="ZY92" s="28"/>
      <c r="ZZ92" s="28"/>
      <c r="AAA92" s="28"/>
      <c r="AAB92" s="28"/>
      <c r="AAC92" s="28"/>
      <c r="AAD92" s="28"/>
      <c r="AAE92" s="28"/>
      <c r="AAF92" s="28"/>
      <c r="AAG92" s="28"/>
      <c r="AAH92" s="28"/>
      <c r="AAI92" s="28"/>
      <c r="AAJ92" s="28"/>
      <c r="AAK92" s="28"/>
      <c r="AAL92" s="28"/>
      <c r="AAM92" s="28"/>
      <c r="AAN92" s="28"/>
      <c r="AAO92" s="28"/>
      <c r="AAP92" s="28"/>
      <c r="AAQ92" s="28"/>
      <c r="AAR92" s="28"/>
      <c r="AAS92" s="28"/>
      <c r="AAT92" s="28"/>
      <c r="AAU92" s="28"/>
      <c r="AAV92" s="28"/>
      <c r="AAW92" s="28"/>
      <c r="AAX92" s="28"/>
      <c r="AAY92" s="28"/>
      <c r="AAZ92" s="28"/>
      <c r="ABA92" s="28"/>
      <c r="ABB92" s="28"/>
      <c r="ABC92" s="28"/>
      <c r="ABD92" s="28"/>
      <c r="ABE92" s="28"/>
      <c r="ABF92" s="28"/>
      <c r="ABG92" s="28"/>
      <c r="ABH92" s="28"/>
      <c r="ABI92" s="28"/>
      <c r="ABJ92" s="28"/>
      <c r="ABK92" s="28"/>
      <c r="ABL92" s="28"/>
      <c r="ABM92" s="28"/>
      <c r="ABN92" s="28"/>
      <c r="ABO92" s="28"/>
      <c r="ABP92" s="28"/>
      <c r="ABQ92" s="28"/>
      <c r="ABR92" s="28"/>
      <c r="ABS92" s="28"/>
      <c r="ABT92" s="28"/>
      <c r="ABU92" s="28"/>
      <c r="ABV92" s="28"/>
      <c r="ABW92" s="28"/>
      <c r="ABX92" s="28"/>
      <c r="ABY92" s="28"/>
      <c r="ABZ92" s="28"/>
      <c r="ACA92" s="28"/>
      <c r="ACB92" s="28"/>
      <c r="ACC92" s="28"/>
      <c r="ACD92" s="28"/>
      <c r="ACE92" s="28"/>
      <c r="ACF92" s="28"/>
      <c r="ACG92" s="28"/>
      <c r="ACH92" s="28"/>
      <c r="ACI92" s="28"/>
      <c r="ACJ92" s="28"/>
      <c r="ACK92" s="28"/>
      <c r="ACL92" s="28"/>
      <c r="ACM92" s="28"/>
      <c r="ACN92" s="28"/>
      <c r="ACO92" s="28"/>
      <c r="ACP92" s="28"/>
      <c r="ACQ92" s="28"/>
      <c r="ACR92" s="28"/>
      <c r="ACS92" s="28"/>
      <c r="ACT92" s="28"/>
      <c r="ACU92" s="28"/>
      <c r="ACV92" s="28"/>
      <c r="ACW92" s="28"/>
      <c r="ACX92" s="28"/>
      <c r="ACY92" s="28"/>
      <c r="ACZ92" s="28"/>
      <c r="ADA92" s="28"/>
      <c r="ADB92" s="28"/>
      <c r="ADC92" s="28"/>
      <c r="ADD92" s="28"/>
      <c r="ADE92" s="28"/>
      <c r="ADF92" s="28"/>
      <c r="ADG92" s="28"/>
      <c r="ADH92" s="28"/>
      <c r="ADI92" s="28"/>
      <c r="ADJ92" s="28"/>
      <c r="ADK92" s="28"/>
      <c r="ADL92" s="28"/>
      <c r="ADM92" s="28"/>
      <c r="ADN92" s="28"/>
      <c r="ADO92" s="28"/>
      <c r="ADP92" s="28"/>
      <c r="ADQ92" s="28"/>
      <c r="ADR92" s="28"/>
      <c r="ADS92" s="28"/>
      <c r="ADT92" s="28"/>
      <c r="ADU92" s="28"/>
      <c r="ADV92" s="28"/>
      <c r="ADW92" s="28"/>
      <c r="ADX92" s="28"/>
      <c r="ADY92" s="28"/>
      <c r="ADZ92" s="28"/>
      <c r="AEA92" s="28"/>
      <c r="AEB92" s="28"/>
      <c r="AEC92" s="28"/>
      <c r="AED92" s="28"/>
      <c r="AEE92" s="28"/>
      <c r="AEF92" s="28"/>
      <c r="AEG92" s="28"/>
      <c r="AEH92" s="28"/>
      <c r="AEI92" s="28"/>
      <c r="AEJ92" s="28"/>
      <c r="AEK92" s="28"/>
      <c r="AEL92" s="28"/>
      <c r="AEM92" s="28"/>
      <c r="AEN92" s="28"/>
      <c r="AEO92" s="28"/>
      <c r="AEP92" s="28"/>
      <c r="AEQ92" s="28"/>
      <c r="AER92" s="28"/>
      <c r="AES92" s="28"/>
      <c r="AET92" s="28"/>
      <c r="AEU92" s="28"/>
      <c r="AEV92" s="28"/>
      <c r="AEW92" s="28"/>
      <c r="AEX92" s="28"/>
      <c r="AEY92" s="28"/>
      <c r="AEZ92" s="28"/>
      <c r="AFA92" s="28"/>
      <c r="AFB92" s="28"/>
      <c r="AFC92" s="28"/>
      <c r="AFD92" s="28"/>
      <c r="AFE92" s="28"/>
      <c r="AFF92" s="28"/>
      <c r="AFG92" s="28"/>
      <c r="AFH92" s="28"/>
      <c r="AFI92" s="28"/>
      <c r="AFJ92" s="28"/>
      <c r="AFK92" s="28"/>
      <c r="AFL92" s="28"/>
      <c r="AFM92" s="28"/>
      <c r="AFN92" s="28"/>
      <c r="AFO92" s="28"/>
      <c r="AFP92" s="28"/>
      <c r="AFQ92" s="28"/>
      <c r="AFR92" s="28"/>
      <c r="AFS92" s="28"/>
      <c r="AFT92" s="28"/>
      <c r="AFU92" s="28"/>
      <c r="AFV92" s="28"/>
      <c r="AFW92" s="28"/>
      <c r="AFX92" s="28"/>
      <c r="AFY92" s="28"/>
      <c r="AFZ92" s="28"/>
      <c r="AGA92" s="28"/>
      <c r="AGB92" s="28"/>
      <c r="AGC92" s="28"/>
      <c r="AGD92" s="28"/>
      <c r="AGE92" s="28"/>
      <c r="AGF92" s="28"/>
      <c r="AGG92" s="28"/>
      <c r="AGH92" s="28"/>
      <c r="AGI92" s="28"/>
      <c r="AGJ92" s="28"/>
      <c r="AGK92" s="28"/>
      <c r="AGL92" s="28"/>
      <c r="AGM92" s="28"/>
      <c r="AGN92" s="28"/>
      <c r="AGO92" s="28"/>
      <c r="AGP92" s="28"/>
      <c r="AGQ92" s="28"/>
      <c r="AGR92" s="28"/>
      <c r="AGS92" s="28"/>
      <c r="AGT92" s="28"/>
      <c r="AGU92" s="28"/>
      <c r="AGV92" s="28"/>
      <c r="AGW92" s="28"/>
      <c r="AGX92" s="28"/>
      <c r="AGY92" s="28"/>
      <c r="AGZ92" s="28"/>
      <c r="AHA92" s="28"/>
      <c r="AHB92" s="28"/>
      <c r="AHC92" s="28"/>
      <c r="AHD92" s="28"/>
      <c r="AHE92" s="28"/>
      <c r="AHF92" s="28"/>
      <c r="AHG92" s="28"/>
      <c r="AHH92" s="28"/>
      <c r="AHI92" s="28"/>
      <c r="AHJ92" s="28"/>
      <c r="AHK92" s="28"/>
      <c r="AHL92" s="28"/>
      <c r="AHM92" s="28"/>
      <c r="AHN92" s="28"/>
      <c r="AHO92" s="28"/>
      <c r="AHP92" s="28"/>
      <c r="AHQ92" s="28"/>
      <c r="AHR92" s="28"/>
      <c r="AHS92" s="28"/>
      <c r="AHT92" s="28"/>
      <c r="AHU92" s="28"/>
      <c r="AHV92" s="28"/>
      <c r="AHW92" s="28"/>
      <c r="AHX92" s="28"/>
      <c r="AHY92" s="28"/>
      <c r="AHZ92" s="28"/>
      <c r="AIA92" s="28"/>
      <c r="AIB92" s="28"/>
      <c r="AIC92" s="28"/>
      <c r="AID92" s="28"/>
      <c r="AIE92" s="28"/>
      <c r="AIF92" s="28"/>
      <c r="AIG92" s="28"/>
      <c r="AIH92" s="28"/>
      <c r="AII92" s="28"/>
      <c r="AIJ92" s="28"/>
      <c r="AIK92" s="28"/>
      <c r="AIL92" s="28"/>
      <c r="AIM92" s="28"/>
      <c r="AIN92" s="28"/>
      <c r="AIO92" s="28"/>
      <c r="AIP92" s="28"/>
      <c r="AIQ92" s="28"/>
      <c r="AIR92" s="28"/>
      <c r="AIS92" s="28"/>
      <c r="AIT92" s="28"/>
      <c r="AIU92" s="28"/>
      <c r="AIV92" s="28"/>
      <c r="AIW92" s="28"/>
      <c r="AIX92" s="28"/>
      <c r="AIY92" s="28"/>
      <c r="AIZ92" s="28"/>
      <c r="AJA92" s="28"/>
      <c r="AJB92" s="28"/>
      <c r="AJC92" s="28"/>
      <c r="AJD92" s="28"/>
      <c r="AJE92" s="28"/>
      <c r="AJF92" s="28"/>
      <c r="AJG92" s="28"/>
      <c r="AJH92" s="28"/>
      <c r="AJI92" s="28"/>
      <c r="AJJ92" s="28"/>
      <c r="AJK92" s="28"/>
      <c r="AJL92" s="28"/>
      <c r="AJM92" s="28"/>
      <c r="AJN92" s="28"/>
      <c r="AJO92" s="28"/>
      <c r="AJP92" s="28"/>
      <c r="AJQ92" s="28"/>
      <c r="AJR92" s="28"/>
      <c r="AJS92" s="28"/>
      <c r="AJT92" s="28"/>
      <c r="AJU92" s="28"/>
      <c r="AJV92" s="28"/>
      <c r="AJW92" s="28"/>
      <c r="AJX92" s="28"/>
      <c r="AJY92" s="28"/>
      <c r="AJZ92" s="28"/>
      <c r="AKA92" s="28"/>
      <c r="AKB92" s="28"/>
      <c r="AKC92" s="28"/>
      <c r="AKD92" s="28"/>
      <c r="AKE92" s="28"/>
      <c r="AKF92" s="28"/>
      <c r="AKG92" s="28"/>
      <c r="AKH92" s="28"/>
      <c r="AKI92" s="28"/>
      <c r="AKJ92" s="28"/>
      <c r="AKK92" s="28"/>
      <c r="AKL92" s="28"/>
      <c r="AKM92" s="28"/>
      <c r="AKN92" s="28"/>
      <c r="AKO92" s="28"/>
      <c r="AKP92" s="28"/>
      <c r="AKQ92" s="28"/>
      <c r="AKR92" s="28"/>
      <c r="AKS92" s="28"/>
      <c r="AKT92" s="28"/>
      <c r="AKU92" s="28"/>
      <c r="AKV92" s="28"/>
      <c r="AKW92" s="28"/>
      <c r="AKX92" s="28"/>
      <c r="AKY92" s="28"/>
      <c r="AKZ92" s="28"/>
      <c r="ALA92" s="28"/>
      <c r="ALB92" s="28"/>
      <c r="ALC92" s="28"/>
      <c r="ALD92" s="28"/>
      <c r="ALE92" s="28"/>
      <c r="ALF92" s="28"/>
      <c r="ALG92" s="28"/>
      <c r="ALH92" s="28"/>
      <c r="ALI92" s="28"/>
      <c r="ALJ92" s="28"/>
      <c r="ALK92" s="28"/>
      <c r="ALL92" s="28"/>
      <c r="ALM92" s="28"/>
      <c r="ALN92" s="28"/>
      <c r="ALO92" s="28"/>
      <c r="ALP92" s="28"/>
      <c r="ALQ92" s="28"/>
      <c r="ALR92" s="28"/>
      <c r="ALS92" s="28"/>
      <c r="ALT92" s="28"/>
      <c r="ALU92" s="28"/>
      <c r="ALV92" s="28"/>
      <c r="ALW92" s="28"/>
      <c r="ALX92" s="28"/>
      <c r="ALY92" s="28"/>
      <c r="ALZ92" s="28"/>
      <c r="AMA92" s="28"/>
      <c r="AMB92" s="28"/>
      <c r="AMC92" s="28"/>
      <c r="AMD92" s="28"/>
      <c r="AME92" s="28"/>
      <c r="AMF92" s="28"/>
      <c r="AMG92" s="28"/>
      <c r="AMH92" s="28"/>
      <c r="AMI92" s="28"/>
      <c r="AMJ92" s="28"/>
      <c r="AMK92" s="28"/>
      <c r="AML92" s="28"/>
      <c r="AMM92" s="28"/>
      <c r="AMN92" s="28"/>
      <c r="AMO92" s="28"/>
      <c r="AMP92" s="28"/>
      <c r="AMQ92" s="28"/>
      <c r="AMR92" s="28"/>
      <c r="AMS92" s="28"/>
      <c r="AMT92" s="28"/>
      <c r="AMU92" s="28"/>
      <c r="AMV92" s="28"/>
      <c r="AMW92" s="28"/>
      <c r="AMX92" s="28"/>
      <c r="AMY92" s="28"/>
      <c r="AMZ92" s="28"/>
      <c r="ANA92" s="28"/>
      <c r="ANB92" s="28"/>
    </row>
    <row r="93" spans="3:1042" s="6" customFormat="1" ht="15" customHeight="1" x14ac:dyDescent="0.25">
      <c r="C93" s="149" t="str">
        <f t="shared" ref="C93:C95" si="47">M93</f>
        <v>American</v>
      </c>
      <c r="D93" s="149" t="str">
        <f t="shared" ref="D93:D95" si="48">P93</f>
        <v>HPS10250H045DV 2**  (50 gal, JA13)</v>
      </c>
      <c r="E93" s="149">
        <f t="shared" ref="E93:E95" si="49">O93</f>
        <v>121783</v>
      </c>
      <c r="F93" s="55">
        <f>S93</f>
        <v>50</v>
      </c>
      <c r="G93" s="6" t="str">
        <f t="shared" ref="G93:H95" si="50">V93</f>
        <v>AOSmithHPTS50</v>
      </c>
      <c r="H93" s="116">
        <f t="shared" si="50"/>
        <v>1</v>
      </c>
      <c r="I93" s="156" t="str">
        <f>AC93</f>
        <v>AmericanHPS10250H045DV2xx</v>
      </c>
      <c r="J93" s="91" t="s">
        <v>188</v>
      </c>
      <c r="K93" s="33">
        <v>4</v>
      </c>
      <c r="L93" s="75">
        <f t="shared" si="3"/>
        <v>12</v>
      </c>
      <c r="M93" s="157" t="s">
        <v>17</v>
      </c>
      <c r="N93" s="61">
        <v>17</v>
      </c>
      <c r="O93" s="62">
        <f t="shared" si="45"/>
        <v>121783</v>
      </c>
      <c r="P93" s="59" t="str">
        <f>R93 &amp; "  (" &amp; S93 &amp; " gal" &amp; IF(W93&gt;0, ", JA13)", ")")</f>
        <v>HPS10250H045DV 2**  (50 gal, JA13)</v>
      </c>
      <c r="Q93" s="155">
        <f t="shared" si="6"/>
        <v>1</v>
      </c>
      <c r="R93" s="150" t="s">
        <v>827</v>
      </c>
      <c r="S93" s="151">
        <v>50</v>
      </c>
      <c r="T93" s="31" t="s">
        <v>817</v>
      </c>
      <c r="U93" s="80" t="s">
        <v>817</v>
      </c>
      <c r="V93" s="85" t="str">
        <f t="shared" si="46"/>
        <v>AOSmithHPTS50</v>
      </c>
      <c r="W93" s="117">
        <v>1</v>
      </c>
      <c r="X93" s="42" t="s">
        <v>8</v>
      </c>
      <c r="Y93" s="152">
        <v>44728</v>
      </c>
      <c r="Z93" s="44" t="s">
        <v>80</v>
      </c>
      <c r="AA93" s="126" t="str">
        <f t="shared" si="8"/>
        <v>2,     121783,   "HPS10250H045DV 2**  (50 gal, JA13)"</v>
      </c>
      <c r="AB93" s="127" t="s">
        <v>17</v>
      </c>
      <c r="AC93" s="148" t="s">
        <v>836</v>
      </c>
      <c r="AD93" s="153">
        <f t="shared" si="9"/>
        <v>1</v>
      </c>
      <c r="AE93" s="126" t="str">
        <f t="shared" si="10"/>
        <v xml:space="preserve">          case  HPS10250H045DV 2**  (50 gal, JA13)   :   "AmericanHPS10250H045DV2xx"</v>
      </c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  <c r="IA93" s="28"/>
      <c r="IB93" s="28"/>
      <c r="IC93" s="28"/>
      <c r="ID93" s="28"/>
      <c r="IE93" s="28"/>
      <c r="IF93" s="28"/>
      <c r="IG93" s="28"/>
      <c r="IH93" s="28"/>
      <c r="II93" s="28"/>
      <c r="IJ93" s="28"/>
      <c r="IK93" s="28"/>
      <c r="IL93" s="28"/>
      <c r="IM93" s="28"/>
      <c r="IN93" s="28"/>
      <c r="IO93" s="28"/>
      <c r="IP93" s="28"/>
      <c r="IQ93" s="28"/>
      <c r="IR93" s="28"/>
      <c r="IS93" s="28"/>
      <c r="IT93" s="28"/>
      <c r="IU93" s="28"/>
      <c r="IV93" s="28"/>
      <c r="IW93" s="28"/>
      <c r="IX93" s="28"/>
      <c r="IY93" s="28"/>
      <c r="IZ93" s="28"/>
      <c r="JA93" s="28"/>
      <c r="JB93" s="28"/>
      <c r="JC93" s="28"/>
      <c r="JD93" s="28"/>
      <c r="JE93" s="28"/>
      <c r="JF93" s="28"/>
      <c r="JG93" s="28"/>
      <c r="JH93" s="28"/>
      <c r="JI93" s="28"/>
      <c r="JJ93" s="28"/>
      <c r="JK93" s="28"/>
      <c r="JL93" s="28"/>
      <c r="JM93" s="28"/>
      <c r="JN93" s="28"/>
      <c r="JO93" s="28"/>
      <c r="JP93" s="28"/>
      <c r="JQ93" s="28"/>
      <c r="JR93" s="28"/>
      <c r="JS93" s="28"/>
      <c r="JT93" s="28"/>
      <c r="JU93" s="28"/>
      <c r="JV93" s="28"/>
      <c r="JW93" s="28"/>
      <c r="JX93" s="28"/>
      <c r="JY93" s="28"/>
      <c r="JZ93" s="28"/>
      <c r="KA93" s="28"/>
      <c r="KB93" s="28"/>
      <c r="KC93" s="28"/>
      <c r="KD93" s="28"/>
      <c r="KE93" s="28"/>
      <c r="KF93" s="28"/>
      <c r="KG93" s="28"/>
      <c r="KH93" s="28"/>
      <c r="KI93" s="28"/>
      <c r="KJ93" s="28"/>
      <c r="KK93" s="28"/>
      <c r="KL93" s="28"/>
      <c r="KM93" s="28"/>
      <c r="KN93" s="28"/>
      <c r="KO93" s="28"/>
      <c r="KP93" s="28"/>
      <c r="KQ93" s="28"/>
      <c r="KR93" s="28"/>
      <c r="KS93" s="28"/>
      <c r="KT93" s="28"/>
      <c r="KU93" s="28"/>
      <c r="KV93" s="28"/>
      <c r="KW93" s="28"/>
      <c r="KX93" s="28"/>
      <c r="KY93" s="28"/>
      <c r="KZ93" s="28"/>
      <c r="LA93" s="28"/>
      <c r="LB93" s="28"/>
      <c r="LC93" s="28"/>
      <c r="LD93" s="28"/>
      <c r="LE93" s="28"/>
      <c r="LF93" s="28"/>
      <c r="LG93" s="28"/>
      <c r="LH93" s="28"/>
      <c r="LI93" s="28"/>
      <c r="LJ93" s="28"/>
      <c r="LK93" s="28"/>
      <c r="LL93" s="28"/>
      <c r="LM93" s="28"/>
      <c r="LN93" s="28"/>
      <c r="LO93" s="28"/>
      <c r="LP93" s="28"/>
      <c r="LQ93" s="28"/>
      <c r="LR93" s="28"/>
      <c r="LS93" s="28"/>
      <c r="LT93" s="28"/>
      <c r="LU93" s="28"/>
      <c r="LV93" s="28"/>
      <c r="LW93" s="28"/>
      <c r="LX93" s="28"/>
      <c r="LY93" s="28"/>
      <c r="LZ93" s="28"/>
      <c r="MA93" s="28"/>
      <c r="MB93" s="28"/>
      <c r="MC93" s="28"/>
      <c r="MD93" s="28"/>
      <c r="ME93" s="28"/>
      <c r="MF93" s="28"/>
      <c r="MG93" s="28"/>
      <c r="MH93" s="28"/>
      <c r="MI93" s="28"/>
      <c r="MJ93" s="28"/>
      <c r="MK93" s="28"/>
      <c r="ML93" s="28"/>
      <c r="MM93" s="28"/>
      <c r="MN93" s="28"/>
      <c r="MO93" s="28"/>
      <c r="MP93" s="28"/>
      <c r="MQ93" s="28"/>
      <c r="MR93" s="28"/>
      <c r="MS93" s="28"/>
      <c r="MT93" s="28"/>
      <c r="MU93" s="28"/>
      <c r="MV93" s="28"/>
      <c r="MW93" s="28"/>
      <c r="MX93" s="28"/>
      <c r="MY93" s="28"/>
      <c r="MZ93" s="28"/>
      <c r="NA93" s="28"/>
      <c r="NB93" s="28"/>
      <c r="NC93" s="28"/>
      <c r="ND93" s="28"/>
      <c r="NE93" s="28"/>
      <c r="NF93" s="28"/>
      <c r="NG93" s="28"/>
      <c r="NH93" s="28"/>
      <c r="NI93" s="28"/>
      <c r="NJ93" s="28"/>
      <c r="NK93" s="28"/>
      <c r="NL93" s="28"/>
      <c r="NM93" s="28"/>
      <c r="NN93" s="28"/>
      <c r="NO93" s="28"/>
      <c r="NP93" s="28"/>
      <c r="NQ93" s="28"/>
      <c r="NR93" s="28"/>
      <c r="NS93" s="28"/>
      <c r="NT93" s="28"/>
      <c r="NU93" s="28"/>
      <c r="NV93" s="28"/>
      <c r="NW93" s="28"/>
      <c r="NX93" s="28"/>
      <c r="NY93" s="28"/>
      <c r="NZ93" s="28"/>
      <c r="OA93" s="28"/>
      <c r="OB93" s="28"/>
      <c r="OC93" s="28"/>
      <c r="OD93" s="28"/>
      <c r="OE93" s="28"/>
      <c r="OF93" s="28"/>
      <c r="OG93" s="28"/>
      <c r="OH93" s="28"/>
      <c r="OI93" s="28"/>
      <c r="OJ93" s="28"/>
      <c r="OK93" s="28"/>
      <c r="OL93" s="28"/>
      <c r="OM93" s="28"/>
      <c r="ON93" s="28"/>
      <c r="OO93" s="28"/>
      <c r="OP93" s="28"/>
      <c r="OQ93" s="28"/>
      <c r="OR93" s="28"/>
      <c r="OS93" s="28"/>
      <c r="OT93" s="28"/>
      <c r="OU93" s="28"/>
      <c r="OV93" s="28"/>
      <c r="OW93" s="28"/>
      <c r="OX93" s="28"/>
      <c r="OY93" s="28"/>
      <c r="OZ93" s="28"/>
      <c r="PA93" s="28"/>
      <c r="PB93" s="28"/>
      <c r="PC93" s="28"/>
      <c r="PD93" s="28"/>
      <c r="PE93" s="28"/>
      <c r="PF93" s="28"/>
      <c r="PG93" s="28"/>
      <c r="PH93" s="28"/>
      <c r="PI93" s="28"/>
      <c r="PJ93" s="28"/>
      <c r="PK93" s="28"/>
      <c r="PL93" s="28"/>
      <c r="PM93" s="28"/>
      <c r="PN93" s="28"/>
      <c r="PO93" s="28"/>
      <c r="PP93" s="28"/>
      <c r="PQ93" s="28"/>
      <c r="PR93" s="28"/>
      <c r="PS93" s="28"/>
      <c r="PT93" s="28"/>
      <c r="PU93" s="28"/>
      <c r="PV93" s="28"/>
      <c r="PW93" s="28"/>
      <c r="PX93" s="28"/>
      <c r="PY93" s="28"/>
      <c r="PZ93" s="28"/>
      <c r="QA93" s="28"/>
      <c r="QB93" s="28"/>
      <c r="QC93" s="28"/>
      <c r="QD93" s="28"/>
      <c r="QE93" s="28"/>
      <c r="QF93" s="28"/>
      <c r="QG93" s="28"/>
      <c r="QH93" s="28"/>
      <c r="QI93" s="28"/>
      <c r="QJ93" s="28"/>
      <c r="QK93" s="28"/>
      <c r="QL93" s="28"/>
      <c r="QM93" s="28"/>
      <c r="QN93" s="28"/>
      <c r="QO93" s="28"/>
      <c r="QP93" s="28"/>
      <c r="QQ93" s="28"/>
      <c r="QR93" s="28"/>
      <c r="QS93" s="28"/>
      <c r="QT93" s="28"/>
      <c r="QU93" s="28"/>
      <c r="QV93" s="28"/>
      <c r="QW93" s="28"/>
      <c r="QX93" s="28"/>
      <c r="QY93" s="28"/>
      <c r="QZ93" s="28"/>
      <c r="RA93" s="28"/>
      <c r="RB93" s="28"/>
      <c r="RC93" s="28"/>
      <c r="RD93" s="28"/>
      <c r="RE93" s="28"/>
      <c r="RF93" s="28"/>
      <c r="RG93" s="28"/>
      <c r="RH93" s="28"/>
      <c r="RI93" s="28"/>
      <c r="RJ93" s="28"/>
      <c r="RK93" s="28"/>
      <c r="RL93" s="28"/>
      <c r="RM93" s="28"/>
      <c r="RN93" s="28"/>
      <c r="RO93" s="28"/>
      <c r="RP93" s="28"/>
      <c r="RQ93" s="28"/>
      <c r="RR93" s="28"/>
      <c r="RS93" s="28"/>
      <c r="RT93" s="28"/>
      <c r="RU93" s="28"/>
      <c r="RV93" s="28"/>
      <c r="RW93" s="28"/>
      <c r="RX93" s="28"/>
      <c r="RY93" s="28"/>
      <c r="RZ93" s="28"/>
      <c r="SA93" s="28"/>
      <c r="SB93" s="28"/>
      <c r="SC93" s="28"/>
      <c r="SD93" s="28"/>
      <c r="SE93" s="28"/>
      <c r="SF93" s="28"/>
      <c r="SG93" s="28"/>
      <c r="SH93" s="28"/>
      <c r="SI93" s="28"/>
      <c r="SJ93" s="28"/>
      <c r="SK93" s="28"/>
      <c r="SL93" s="28"/>
      <c r="SM93" s="28"/>
      <c r="SN93" s="28"/>
      <c r="SO93" s="28"/>
      <c r="SP93" s="28"/>
      <c r="SQ93" s="28"/>
      <c r="SR93" s="28"/>
      <c r="SS93" s="28"/>
      <c r="ST93" s="28"/>
      <c r="SU93" s="28"/>
      <c r="SV93" s="28"/>
      <c r="SW93" s="28"/>
      <c r="SX93" s="28"/>
      <c r="SY93" s="28"/>
      <c r="SZ93" s="28"/>
      <c r="TA93" s="28"/>
      <c r="TB93" s="28"/>
      <c r="TC93" s="28"/>
      <c r="TD93" s="28"/>
      <c r="TE93" s="28"/>
      <c r="TF93" s="28"/>
      <c r="TG93" s="28"/>
      <c r="TH93" s="28"/>
      <c r="TI93" s="28"/>
      <c r="TJ93" s="28"/>
      <c r="TK93" s="28"/>
      <c r="TL93" s="28"/>
      <c r="TM93" s="28"/>
      <c r="TN93" s="28"/>
      <c r="TO93" s="28"/>
      <c r="TP93" s="28"/>
      <c r="TQ93" s="28"/>
      <c r="TR93" s="28"/>
      <c r="TS93" s="28"/>
      <c r="TT93" s="28"/>
      <c r="TU93" s="28"/>
      <c r="TV93" s="28"/>
      <c r="TW93" s="28"/>
      <c r="TX93" s="28"/>
      <c r="TY93" s="28"/>
      <c r="TZ93" s="28"/>
      <c r="UA93" s="28"/>
      <c r="UB93" s="28"/>
      <c r="UC93" s="28"/>
      <c r="UD93" s="28"/>
      <c r="UE93" s="28"/>
      <c r="UF93" s="28"/>
      <c r="UG93" s="28"/>
      <c r="UH93" s="28"/>
      <c r="UI93" s="28"/>
      <c r="UJ93" s="28"/>
      <c r="UK93" s="28"/>
      <c r="UL93" s="28"/>
      <c r="UM93" s="28"/>
      <c r="UN93" s="28"/>
      <c r="UO93" s="28"/>
      <c r="UP93" s="28"/>
      <c r="UQ93" s="28"/>
      <c r="UR93" s="28"/>
      <c r="US93" s="28"/>
      <c r="UT93" s="28"/>
      <c r="UU93" s="28"/>
      <c r="UV93" s="28"/>
      <c r="UW93" s="28"/>
      <c r="UX93" s="28"/>
      <c r="UY93" s="28"/>
      <c r="UZ93" s="28"/>
      <c r="VA93" s="28"/>
      <c r="VB93" s="28"/>
      <c r="VC93" s="28"/>
      <c r="VD93" s="28"/>
      <c r="VE93" s="28"/>
      <c r="VF93" s="28"/>
      <c r="VG93" s="28"/>
      <c r="VH93" s="28"/>
      <c r="VI93" s="28"/>
      <c r="VJ93" s="28"/>
      <c r="VK93" s="28"/>
      <c r="VL93" s="28"/>
      <c r="VM93" s="28"/>
      <c r="VN93" s="28"/>
      <c r="VO93" s="28"/>
      <c r="VP93" s="28"/>
      <c r="VQ93" s="28"/>
      <c r="VR93" s="28"/>
      <c r="VS93" s="28"/>
      <c r="VT93" s="28"/>
      <c r="VU93" s="28"/>
      <c r="VV93" s="28"/>
      <c r="VW93" s="28"/>
      <c r="VX93" s="28"/>
      <c r="VY93" s="28"/>
      <c r="VZ93" s="28"/>
      <c r="WA93" s="28"/>
      <c r="WB93" s="28"/>
      <c r="WC93" s="28"/>
      <c r="WD93" s="28"/>
      <c r="WE93" s="28"/>
      <c r="WF93" s="28"/>
      <c r="WG93" s="28"/>
      <c r="WH93" s="28"/>
      <c r="WI93" s="28"/>
      <c r="WJ93" s="28"/>
      <c r="WK93" s="28"/>
      <c r="WL93" s="28"/>
      <c r="WM93" s="28"/>
      <c r="WN93" s="28"/>
      <c r="WO93" s="28"/>
      <c r="WP93" s="28"/>
      <c r="WQ93" s="28"/>
      <c r="WR93" s="28"/>
      <c r="WS93" s="28"/>
      <c r="WT93" s="28"/>
      <c r="WU93" s="28"/>
      <c r="WV93" s="28"/>
      <c r="WW93" s="28"/>
      <c r="WX93" s="28"/>
      <c r="WY93" s="28"/>
      <c r="WZ93" s="28"/>
      <c r="XA93" s="28"/>
      <c r="XB93" s="28"/>
      <c r="XC93" s="28"/>
      <c r="XD93" s="28"/>
      <c r="XE93" s="28"/>
      <c r="XF93" s="28"/>
      <c r="XG93" s="28"/>
      <c r="XH93" s="28"/>
      <c r="XI93" s="28"/>
      <c r="XJ93" s="28"/>
      <c r="XK93" s="28"/>
      <c r="XL93" s="28"/>
      <c r="XM93" s="28"/>
      <c r="XN93" s="28"/>
      <c r="XO93" s="28"/>
      <c r="XP93" s="28"/>
      <c r="XQ93" s="28"/>
      <c r="XR93" s="28"/>
      <c r="XS93" s="28"/>
      <c r="XT93" s="28"/>
      <c r="XU93" s="28"/>
      <c r="XV93" s="28"/>
      <c r="XW93" s="28"/>
      <c r="XX93" s="28"/>
      <c r="XY93" s="28"/>
      <c r="XZ93" s="28"/>
      <c r="YA93" s="28"/>
      <c r="YB93" s="28"/>
      <c r="YC93" s="28"/>
      <c r="YD93" s="28"/>
      <c r="YE93" s="28"/>
      <c r="YF93" s="28"/>
      <c r="YG93" s="28"/>
      <c r="YH93" s="28"/>
      <c r="YI93" s="28"/>
      <c r="YJ93" s="28"/>
      <c r="YK93" s="28"/>
      <c r="YL93" s="28"/>
      <c r="YM93" s="28"/>
      <c r="YN93" s="28"/>
      <c r="YO93" s="28"/>
      <c r="YP93" s="28"/>
      <c r="YQ93" s="28"/>
      <c r="YR93" s="28"/>
      <c r="YS93" s="28"/>
      <c r="YT93" s="28"/>
      <c r="YU93" s="28"/>
      <c r="YV93" s="28"/>
      <c r="YW93" s="28"/>
      <c r="YX93" s="28"/>
      <c r="YY93" s="28"/>
      <c r="YZ93" s="28"/>
      <c r="ZA93" s="28"/>
      <c r="ZB93" s="28"/>
      <c r="ZC93" s="28"/>
      <c r="ZD93" s="28"/>
      <c r="ZE93" s="28"/>
      <c r="ZF93" s="28"/>
      <c r="ZG93" s="28"/>
      <c r="ZH93" s="28"/>
      <c r="ZI93" s="28"/>
      <c r="ZJ93" s="28"/>
      <c r="ZK93" s="28"/>
      <c r="ZL93" s="28"/>
      <c r="ZM93" s="28"/>
      <c r="ZN93" s="28"/>
      <c r="ZO93" s="28"/>
      <c r="ZP93" s="28"/>
      <c r="ZQ93" s="28"/>
      <c r="ZR93" s="28"/>
      <c r="ZS93" s="28"/>
      <c r="ZT93" s="28"/>
      <c r="ZU93" s="28"/>
      <c r="ZV93" s="28"/>
      <c r="ZW93" s="28"/>
      <c r="ZX93" s="28"/>
      <c r="ZY93" s="28"/>
      <c r="ZZ93" s="28"/>
      <c r="AAA93" s="28"/>
      <c r="AAB93" s="28"/>
      <c r="AAC93" s="28"/>
      <c r="AAD93" s="28"/>
      <c r="AAE93" s="28"/>
      <c r="AAF93" s="28"/>
      <c r="AAG93" s="28"/>
      <c r="AAH93" s="28"/>
      <c r="AAI93" s="28"/>
      <c r="AAJ93" s="28"/>
      <c r="AAK93" s="28"/>
      <c r="AAL93" s="28"/>
      <c r="AAM93" s="28"/>
      <c r="AAN93" s="28"/>
      <c r="AAO93" s="28"/>
      <c r="AAP93" s="28"/>
      <c r="AAQ93" s="28"/>
      <c r="AAR93" s="28"/>
      <c r="AAS93" s="28"/>
      <c r="AAT93" s="28"/>
      <c r="AAU93" s="28"/>
      <c r="AAV93" s="28"/>
      <c r="AAW93" s="28"/>
      <c r="AAX93" s="28"/>
      <c r="AAY93" s="28"/>
      <c r="AAZ93" s="28"/>
      <c r="ABA93" s="28"/>
      <c r="ABB93" s="28"/>
      <c r="ABC93" s="28"/>
      <c r="ABD93" s="28"/>
      <c r="ABE93" s="28"/>
      <c r="ABF93" s="28"/>
      <c r="ABG93" s="28"/>
      <c r="ABH93" s="28"/>
      <c r="ABI93" s="28"/>
      <c r="ABJ93" s="28"/>
      <c r="ABK93" s="28"/>
      <c r="ABL93" s="28"/>
      <c r="ABM93" s="28"/>
      <c r="ABN93" s="28"/>
      <c r="ABO93" s="28"/>
      <c r="ABP93" s="28"/>
      <c r="ABQ93" s="28"/>
      <c r="ABR93" s="28"/>
      <c r="ABS93" s="28"/>
      <c r="ABT93" s="28"/>
      <c r="ABU93" s="28"/>
      <c r="ABV93" s="28"/>
      <c r="ABW93" s="28"/>
      <c r="ABX93" s="28"/>
      <c r="ABY93" s="28"/>
      <c r="ABZ93" s="28"/>
      <c r="ACA93" s="28"/>
      <c r="ACB93" s="28"/>
      <c r="ACC93" s="28"/>
      <c r="ACD93" s="28"/>
      <c r="ACE93" s="28"/>
      <c r="ACF93" s="28"/>
      <c r="ACG93" s="28"/>
      <c r="ACH93" s="28"/>
      <c r="ACI93" s="28"/>
      <c r="ACJ93" s="28"/>
      <c r="ACK93" s="28"/>
      <c r="ACL93" s="28"/>
      <c r="ACM93" s="28"/>
      <c r="ACN93" s="28"/>
      <c r="ACO93" s="28"/>
      <c r="ACP93" s="28"/>
      <c r="ACQ93" s="28"/>
      <c r="ACR93" s="28"/>
      <c r="ACS93" s="28"/>
      <c r="ACT93" s="28"/>
      <c r="ACU93" s="28"/>
      <c r="ACV93" s="28"/>
      <c r="ACW93" s="28"/>
      <c r="ACX93" s="28"/>
      <c r="ACY93" s="28"/>
      <c r="ACZ93" s="28"/>
      <c r="ADA93" s="28"/>
      <c r="ADB93" s="28"/>
      <c r="ADC93" s="28"/>
      <c r="ADD93" s="28"/>
      <c r="ADE93" s="28"/>
      <c r="ADF93" s="28"/>
      <c r="ADG93" s="28"/>
      <c r="ADH93" s="28"/>
      <c r="ADI93" s="28"/>
      <c r="ADJ93" s="28"/>
      <c r="ADK93" s="28"/>
      <c r="ADL93" s="28"/>
      <c r="ADM93" s="28"/>
      <c r="ADN93" s="28"/>
      <c r="ADO93" s="28"/>
      <c r="ADP93" s="28"/>
      <c r="ADQ93" s="28"/>
      <c r="ADR93" s="28"/>
      <c r="ADS93" s="28"/>
      <c r="ADT93" s="28"/>
      <c r="ADU93" s="28"/>
      <c r="ADV93" s="28"/>
      <c r="ADW93" s="28"/>
      <c r="ADX93" s="28"/>
      <c r="ADY93" s="28"/>
      <c r="ADZ93" s="28"/>
      <c r="AEA93" s="28"/>
      <c r="AEB93" s="28"/>
      <c r="AEC93" s="28"/>
      <c r="AED93" s="28"/>
      <c r="AEE93" s="28"/>
      <c r="AEF93" s="28"/>
      <c r="AEG93" s="28"/>
      <c r="AEH93" s="28"/>
      <c r="AEI93" s="28"/>
      <c r="AEJ93" s="28"/>
      <c r="AEK93" s="28"/>
      <c r="AEL93" s="28"/>
      <c r="AEM93" s="28"/>
      <c r="AEN93" s="28"/>
      <c r="AEO93" s="28"/>
      <c r="AEP93" s="28"/>
      <c r="AEQ93" s="28"/>
      <c r="AER93" s="28"/>
      <c r="AES93" s="28"/>
      <c r="AET93" s="28"/>
      <c r="AEU93" s="28"/>
      <c r="AEV93" s="28"/>
      <c r="AEW93" s="28"/>
      <c r="AEX93" s="28"/>
      <c r="AEY93" s="28"/>
      <c r="AEZ93" s="28"/>
      <c r="AFA93" s="28"/>
      <c r="AFB93" s="28"/>
      <c r="AFC93" s="28"/>
      <c r="AFD93" s="28"/>
      <c r="AFE93" s="28"/>
      <c r="AFF93" s="28"/>
      <c r="AFG93" s="28"/>
      <c r="AFH93" s="28"/>
      <c r="AFI93" s="28"/>
      <c r="AFJ93" s="28"/>
      <c r="AFK93" s="28"/>
      <c r="AFL93" s="28"/>
      <c r="AFM93" s="28"/>
      <c r="AFN93" s="28"/>
      <c r="AFO93" s="28"/>
      <c r="AFP93" s="28"/>
      <c r="AFQ93" s="28"/>
      <c r="AFR93" s="28"/>
      <c r="AFS93" s="28"/>
      <c r="AFT93" s="28"/>
      <c r="AFU93" s="28"/>
      <c r="AFV93" s="28"/>
      <c r="AFW93" s="28"/>
      <c r="AFX93" s="28"/>
      <c r="AFY93" s="28"/>
      <c r="AFZ93" s="28"/>
      <c r="AGA93" s="28"/>
      <c r="AGB93" s="28"/>
      <c r="AGC93" s="28"/>
      <c r="AGD93" s="28"/>
      <c r="AGE93" s="28"/>
      <c r="AGF93" s="28"/>
      <c r="AGG93" s="28"/>
      <c r="AGH93" s="28"/>
      <c r="AGI93" s="28"/>
      <c r="AGJ93" s="28"/>
      <c r="AGK93" s="28"/>
      <c r="AGL93" s="28"/>
      <c r="AGM93" s="28"/>
      <c r="AGN93" s="28"/>
      <c r="AGO93" s="28"/>
      <c r="AGP93" s="28"/>
      <c r="AGQ93" s="28"/>
      <c r="AGR93" s="28"/>
      <c r="AGS93" s="28"/>
      <c r="AGT93" s="28"/>
      <c r="AGU93" s="28"/>
      <c r="AGV93" s="28"/>
      <c r="AGW93" s="28"/>
      <c r="AGX93" s="28"/>
      <c r="AGY93" s="28"/>
      <c r="AGZ93" s="28"/>
      <c r="AHA93" s="28"/>
      <c r="AHB93" s="28"/>
      <c r="AHC93" s="28"/>
      <c r="AHD93" s="28"/>
      <c r="AHE93" s="28"/>
      <c r="AHF93" s="28"/>
      <c r="AHG93" s="28"/>
      <c r="AHH93" s="28"/>
      <c r="AHI93" s="28"/>
      <c r="AHJ93" s="28"/>
      <c r="AHK93" s="28"/>
      <c r="AHL93" s="28"/>
      <c r="AHM93" s="28"/>
      <c r="AHN93" s="28"/>
      <c r="AHO93" s="28"/>
      <c r="AHP93" s="28"/>
      <c r="AHQ93" s="28"/>
      <c r="AHR93" s="28"/>
      <c r="AHS93" s="28"/>
      <c r="AHT93" s="28"/>
      <c r="AHU93" s="28"/>
      <c r="AHV93" s="28"/>
      <c r="AHW93" s="28"/>
      <c r="AHX93" s="28"/>
      <c r="AHY93" s="28"/>
      <c r="AHZ93" s="28"/>
      <c r="AIA93" s="28"/>
      <c r="AIB93" s="28"/>
      <c r="AIC93" s="28"/>
      <c r="AID93" s="28"/>
      <c r="AIE93" s="28"/>
      <c r="AIF93" s="28"/>
      <c r="AIG93" s="28"/>
      <c r="AIH93" s="28"/>
      <c r="AII93" s="28"/>
      <c r="AIJ93" s="28"/>
      <c r="AIK93" s="28"/>
      <c r="AIL93" s="28"/>
      <c r="AIM93" s="28"/>
      <c r="AIN93" s="28"/>
      <c r="AIO93" s="28"/>
      <c r="AIP93" s="28"/>
      <c r="AIQ93" s="28"/>
      <c r="AIR93" s="28"/>
      <c r="AIS93" s="28"/>
      <c r="AIT93" s="28"/>
      <c r="AIU93" s="28"/>
      <c r="AIV93" s="28"/>
      <c r="AIW93" s="28"/>
      <c r="AIX93" s="28"/>
      <c r="AIY93" s="28"/>
      <c r="AIZ93" s="28"/>
      <c r="AJA93" s="28"/>
      <c r="AJB93" s="28"/>
      <c r="AJC93" s="28"/>
      <c r="AJD93" s="28"/>
      <c r="AJE93" s="28"/>
      <c r="AJF93" s="28"/>
      <c r="AJG93" s="28"/>
      <c r="AJH93" s="28"/>
      <c r="AJI93" s="28"/>
      <c r="AJJ93" s="28"/>
      <c r="AJK93" s="28"/>
      <c r="AJL93" s="28"/>
      <c r="AJM93" s="28"/>
      <c r="AJN93" s="28"/>
      <c r="AJO93" s="28"/>
      <c r="AJP93" s="28"/>
      <c r="AJQ93" s="28"/>
      <c r="AJR93" s="28"/>
      <c r="AJS93" s="28"/>
      <c r="AJT93" s="28"/>
      <c r="AJU93" s="28"/>
      <c r="AJV93" s="28"/>
      <c r="AJW93" s="28"/>
      <c r="AJX93" s="28"/>
      <c r="AJY93" s="28"/>
      <c r="AJZ93" s="28"/>
      <c r="AKA93" s="28"/>
      <c r="AKB93" s="28"/>
      <c r="AKC93" s="28"/>
      <c r="AKD93" s="28"/>
      <c r="AKE93" s="28"/>
      <c r="AKF93" s="28"/>
      <c r="AKG93" s="28"/>
      <c r="AKH93" s="28"/>
      <c r="AKI93" s="28"/>
      <c r="AKJ93" s="28"/>
      <c r="AKK93" s="28"/>
      <c r="AKL93" s="28"/>
      <c r="AKM93" s="28"/>
      <c r="AKN93" s="28"/>
      <c r="AKO93" s="28"/>
      <c r="AKP93" s="28"/>
      <c r="AKQ93" s="28"/>
      <c r="AKR93" s="28"/>
      <c r="AKS93" s="28"/>
      <c r="AKT93" s="28"/>
      <c r="AKU93" s="28"/>
      <c r="AKV93" s="28"/>
      <c r="AKW93" s="28"/>
      <c r="AKX93" s="28"/>
      <c r="AKY93" s="28"/>
      <c r="AKZ93" s="28"/>
      <c r="ALA93" s="28"/>
      <c r="ALB93" s="28"/>
      <c r="ALC93" s="28"/>
      <c r="ALD93" s="28"/>
      <c r="ALE93" s="28"/>
      <c r="ALF93" s="28"/>
      <c r="ALG93" s="28"/>
      <c r="ALH93" s="28"/>
      <c r="ALI93" s="28"/>
      <c r="ALJ93" s="28"/>
      <c r="ALK93" s="28"/>
      <c r="ALL93" s="28"/>
      <c r="ALM93" s="28"/>
      <c r="ALN93" s="28"/>
      <c r="ALO93" s="28"/>
      <c r="ALP93" s="28"/>
      <c r="ALQ93" s="28"/>
      <c r="ALR93" s="28"/>
      <c r="ALS93" s="28"/>
      <c r="ALT93" s="28"/>
      <c r="ALU93" s="28"/>
      <c r="ALV93" s="28"/>
      <c r="ALW93" s="28"/>
      <c r="ALX93" s="28"/>
      <c r="ALY93" s="28"/>
      <c r="ALZ93" s="28"/>
      <c r="AMA93" s="28"/>
      <c r="AMB93" s="28"/>
      <c r="AMC93" s="28"/>
      <c r="AMD93" s="28"/>
      <c r="AME93" s="28"/>
      <c r="AMF93" s="28"/>
      <c r="AMG93" s="28"/>
      <c r="AMH93" s="28"/>
      <c r="AMI93" s="28"/>
      <c r="AMJ93" s="28"/>
      <c r="AMK93" s="28"/>
      <c r="AML93" s="28"/>
      <c r="AMM93" s="28"/>
      <c r="AMN93" s="28"/>
      <c r="AMO93" s="28"/>
      <c r="AMP93" s="28"/>
      <c r="AMQ93" s="28"/>
      <c r="AMR93" s="28"/>
      <c r="AMS93" s="28"/>
      <c r="AMT93" s="28"/>
      <c r="AMU93" s="28"/>
      <c r="AMV93" s="28"/>
      <c r="AMW93" s="28"/>
      <c r="AMX93" s="28"/>
      <c r="AMY93" s="28"/>
      <c r="AMZ93" s="28"/>
      <c r="ANA93" s="28"/>
      <c r="ANB93" s="28"/>
    </row>
    <row r="94" spans="3:1042" s="6" customFormat="1" ht="15" customHeight="1" x14ac:dyDescent="0.25">
      <c r="C94" s="149" t="str">
        <f t="shared" si="47"/>
        <v>American</v>
      </c>
      <c r="D94" s="149" t="str">
        <f t="shared" si="48"/>
        <v>HPS10266H045DV 2**  (66 gal, JA13)</v>
      </c>
      <c r="E94" s="149">
        <f t="shared" si="49"/>
        <v>121884</v>
      </c>
      <c r="F94" s="55">
        <f>S94</f>
        <v>66</v>
      </c>
      <c r="G94" s="6" t="str">
        <f t="shared" si="50"/>
        <v>AOSmithHPTS66</v>
      </c>
      <c r="H94" s="116">
        <f t="shared" si="50"/>
        <v>1</v>
      </c>
      <c r="I94" s="156" t="str">
        <f>AC94</f>
        <v>AmericanHPS10266H045DV2xx</v>
      </c>
      <c r="J94" s="91" t="s">
        <v>188</v>
      </c>
      <c r="K94" s="33">
        <v>4</v>
      </c>
      <c r="L94" s="75">
        <f t="shared" si="3"/>
        <v>12</v>
      </c>
      <c r="M94" s="18" t="s">
        <v>17</v>
      </c>
      <c r="N94" s="62">
        <f t="shared" ref="N94:N95" si="51">N93+1</f>
        <v>18</v>
      </c>
      <c r="O94" s="62">
        <f t="shared" si="45"/>
        <v>121884</v>
      </c>
      <c r="P94" s="59" t="str">
        <f>R94 &amp; "  (" &amp; S94 &amp; " gal" &amp; IF(W94&gt;0, ", JA13)", ")")</f>
        <v>HPS10266H045DV 2**  (66 gal, JA13)</v>
      </c>
      <c r="Q94" s="155">
        <f t="shared" si="6"/>
        <v>1</v>
      </c>
      <c r="R94" s="150" t="s">
        <v>828</v>
      </c>
      <c r="S94" s="151">
        <v>66</v>
      </c>
      <c r="T94" s="31" t="s">
        <v>818</v>
      </c>
      <c r="U94" s="80" t="s">
        <v>818</v>
      </c>
      <c r="V94" s="85" t="str">
        <f t="shared" si="46"/>
        <v>AOSmithHPTS66</v>
      </c>
      <c r="W94" s="117">
        <v>1</v>
      </c>
      <c r="X94" s="42">
        <v>3</v>
      </c>
      <c r="Y94" s="152">
        <v>44728</v>
      </c>
      <c r="Z94" s="44" t="s">
        <v>80</v>
      </c>
      <c r="AA94" s="126" t="str">
        <f t="shared" si="8"/>
        <v>2,     121884,   "HPS10266H045DV 2**  (66 gal, JA13)"</v>
      </c>
      <c r="AB94" s="128" t="str">
        <f>AB93</f>
        <v>American</v>
      </c>
      <c r="AC94" s="148" t="s">
        <v>837</v>
      </c>
      <c r="AD94" s="153">
        <f t="shared" si="9"/>
        <v>1</v>
      </c>
      <c r="AE94" s="126" t="str">
        <f t="shared" si="10"/>
        <v xml:space="preserve">          case  HPS10266H045DV 2**  (66 gal, JA13)   :   "AmericanHPS10266H045DV2xx"</v>
      </c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  <c r="IA94" s="28"/>
      <c r="IB94" s="28"/>
      <c r="IC94" s="28"/>
      <c r="ID94" s="28"/>
      <c r="IE94" s="28"/>
      <c r="IF94" s="28"/>
      <c r="IG94" s="28"/>
      <c r="IH94" s="28"/>
      <c r="II94" s="28"/>
      <c r="IJ94" s="28"/>
      <c r="IK94" s="28"/>
      <c r="IL94" s="28"/>
      <c r="IM94" s="28"/>
      <c r="IN94" s="28"/>
      <c r="IO94" s="28"/>
      <c r="IP94" s="28"/>
      <c r="IQ94" s="28"/>
      <c r="IR94" s="28"/>
      <c r="IS94" s="28"/>
      <c r="IT94" s="28"/>
      <c r="IU94" s="28"/>
      <c r="IV94" s="28"/>
      <c r="IW94" s="28"/>
      <c r="IX94" s="28"/>
      <c r="IY94" s="28"/>
      <c r="IZ94" s="28"/>
      <c r="JA94" s="28"/>
      <c r="JB94" s="28"/>
      <c r="JC94" s="28"/>
      <c r="JD94" s="28"/>
      <c r="JE94" s="28"/>
      <c r="JF94" s="28"/>
      <c r="JG94" s="28"/>
      <c r="JH94" s="28"/>
      <c r="JI94" s="28"/>
      <c r="JJ94" s="28"/>
      <c r="JK94" s="28"/>
      <c r="JL94" s="28"/>
      <c r="JM94" s="28"/>
      <c r="JN94" s="28"/>
      <c r="JO94" s="28"/>
      <c r="JP94" s="28"/>
      <c r="JQ94" s="28"/>
      <c r="JR94" s="28"/>
      <c r="JS94" s="28"/>
      <c r="JT94" s="28"/>
      <c r="JU94" s="28"/>
      <c r="JV94" s="28"/>
      <c r="JW94" s="28"/>
      <c r="JX94" s="28"/>
      <c r="JY94" s="28"/>
      <c r="JZ94" s="28"/>
      <c r="KA94" s="28"/>
      <c r="KB94" s="28"/>
      <c r="KC94" s="28"/>
      <c r="KD94" s="28"/>
      <c r="KE94" s="28"/>
      <c r="KF94" s="28"/>
      <c r="KG94" s="28"/>
      <c r="KH94" s="28"/>
      <c r="KI94" s="28"/>
      <c r="KJ94" s="28"/>
      <c r="KK94" s="28"/>
      <c r="KL94" s="28"/>
      <c r="KM94" s="28"/>
      <c r="KN94" s="28"/>
      <c r="KO94" s="28"/>
      <c r="KP94" s="28"/>
      <c r="KQ94" s="28"/>
      <c r="KR94" s="28"/>
      <c r="KS94" s="28"/>
      <c r="KT94" s="28"/>
      <c r="KU94" s="28"/>
      <c r="KV94" s="28"/>
      <c r="KW94" s="28"/>
      <c r="KX94" s="28"/>
      <c r="KY94" s="28"/>
      <c r="KZ94" s="28"/>
      <c r="LA94" s="28"/>
      <c r="LB94" s="28"/>
      <c r="LC94" s="28"/>
      <c r="LD94" s="28"/>
      <c r="LE94" s="28"/>
      <c r="LF94" s="28"/>
      <c r="LG94" s="28"/>
      <c r="LH94" s="28"/>
      <c r="LI94" s="28"/>
      <c r="LJ94" s="28"/>
      <c r="LK94" s="28"/>
      <c r="LL94" s="28"/>
      <c r="LM94" s="28"/>
      <c r="LN94" s="28"/>
      <c r="LO94" s="28"/>
      <c r="LP94" s="28"/>
      <c r="LQ94" s="28"/>
      <c r="LR94" s="28"/>
      <c r="LS94" s="28"/>
      <c r="LT94" s="28"/>
      <c r="LU94" s="28"/>
      <c r="LV94" s="28"/>
      <c r="LW94" s="28"/>
      <c r="LX94" s="28"/>
      <c r="LY94" s="28"/>
      <c r="LZ94" s="28"/>
      <c r="MA94" s="28"/>
      <c r="MB94" s="28"/>
      <c r="MC94" s="28"/>
      <c r="MD94" s="28"/>
      <c r="ME94" s="28"/>
      <c r="MF94" s="28"/>
      <c r="MG94" s="28"/>
      <c r="MH94" s="28"/>
      <c r="MI94" s="28"/>
      <c r="MJ94" s="28"/>
      <c r="MK94" s="28"/>
      <c r="ML94" s="28"/>
      <c r="MM94" s="28"/>
      <c r="MN94" s="28"/>
      <c r="MO94" s="28"/>
      <c r="MP94" s="28"/>
      <c r="MQ94" s="28"/>
      <c r="MR94" s="28"/>
      <c r="MS94" s="28"/>
      <c r="MT94" s="28"/>
      <c r="MU94" s="28"/>
      <c r="MV94" s="28"/>
      <c r="MW94" s="28"/>
      <c r="MX94" s="28"/>
      <c r="MY94" s="28"/>
      <c r="MZ94" s="28"/>
      <c r="NA94" s="28"/>
      <c r="NB94" s="28"/>
      <c r="NC94" s="28"/>
      <c r="ND94" s="28"/>
      <c r="NE94" s="28"/>
      <c r="NF94" s="28"/>
      <c r="NG94" s="28"/>
      <c r="NH94" s="28"/>
      <c r="NI94" s="28"/>
      <c r="NJ94" s="28"/>
      <c r="NK94" s="28"/>
      <c r="NL94" s="28"/>
      <c r="NM94" s="28"/>
      <c r="NN94" s="28"/>
      <c r="NO94" s="28"/>
      <c r="NP94" s="28"/>
      <c r="NQ94" s="28"/>
      <c r="NR94" s="28"/>
      <c r="NS94" s="28"/>
      <c r="NT94" s="28"/>
      <c r="NU94" s="28"/>
      <c r="NV94" s="28"/>
      <c r="NW94" s="28"/>
      <c r="NX94" s="28"/>
      <c r="NY94" s="28"/>
      <c r="NZ94" s="28"/>
      <c r="OA94" s="28"/>
      <c r="OB94" s="28"/>
      <c r="OC94" s="28"/>
      <c r="OD94" s="28"/>
      <c r="OE94" s="28"/>
      <c r="OF94" s="28"/>
      <c r="OG94" s="28"/>
      <c r="OH94" s="28"/>
      <c r="OI94" s="28"/>
      <c r="OJ94" s="28"/>
      <c r="OK94" s="28"/>
      <c r="OL94" s="28"/>
      <c r="OM94" s="28"/>
      <c r="ON94" s="28"/>
      <c r="OO94" s="28"/>
      <c r="OP94" s="28"/>
      <c r="OQ94" s="28"/>
      <c r="OR94" s="28"/>
      <c r="OS94" s="28"/>
      <c r="OT94" s="28"/>
      <c r="OU94" s="28"/>
      <c r="OV94" s="28"/>
      <c r="OW94" s="28"/>
      <c r="OX94" s="28"/>
      <c r="OY94" s="28"/>
      <c r="OZ94" s="28"/>
      <c r="PA94" s="28"/>
      <c r="PB94" s="28"/>
      <c r="PC94" s="28"/>
      <c r="PD94" s="28"/>
      <c r="PE94" s="28"/>
      <c r="PF94" s="28"/>
      <c r="PG94" s="28"/>
      <c r="PH94" s="28"/>
      <c r="PI94" s="28"/>
      <c r="PJ94" s="28"/>
      <c r="PK94" s="28"/>
      <c r="PL94" s="28"/>
      <c r="PM94" s="28"/>
      <c r="PN94" s="28"/>
      <c r="PO94" s="28"/>
      <c r="PP94" s="28"/>
      <c r="PQ94" s="28"/>
      <c r="PR94" s="28"/>
      <c r="PS94" s="28"/>
      <c r="PT94" s="28"/>
      <c r="PU94" s="28"/>
      <c r="PV94" s="28"/>
      <c r="PW94" s="28"/>
      <c r="PX94" s="28"/>
      <c r="PY94" s="28"/>
      <c r="PZ94" s="28"/>
      <c r="QA94" s="28"/>
      <c r="QB94" s="28"/>
      <c r="QC94" s="28"/>
      <c r="QD94" s="28"/>
      <c r="QE94" s="28"/>
      <c r="QF94" s="28"/>
      <c r="QG94" s="28"/>
      <c r="QH94" s="28"/>
      <c r="QI94" s="28"/>
      <c r="QJ94" s="28"/>
      <c r="QK94" s="28"/>
      <c r="QL94" s="28"/>
      <c r="QM94" s="28"/>
      <c r="QN94" s="28"/>
      <c r="QO94" s="28"/>
      <c r="QP94" s="28"/>
      <c r="QQ94" s="28"/>
      <c r="QR94" s="28"/>
      <c r="QS94" s="28"/>
      <c r="QT94" s="28"/>
      <c r="QU94" s="28"/>
      <c r="QV94" s="28"/>
      <c r="QW94" s="28"/>
      <c r="QX94" s="28"/>
      <c r="QY94" s="28"/>
      <c r="QZ94" s="28"/>
      <c r="RA94" s="28"/>
      <c r="RB94" s="28"/>
      <c r="RC94" s="28"/>
      <c r="RD94" s="28"/>
      <c r="RE94" s="28"/>
      <c r="RF94" s="28"/>
      <c r="RG94" s="28"/>
      <c r="RH94" s="28"/>
      <c r="RI94" s="28"/>
      <c r="RJ94" s="28"/>
      <c r="RK94" s="28"/>
      <c r="RL94" s="28"/>
      <c r="RM94" s="28"/>
      <c r="RN94" s="28"/>
      <c r="RO94" s="28"/>
      <c r="RP94" s="28"/>
      <c r="RQ94" s="28"/>
      <c r="RR94" s="28"/>
      <c r="RS94" s="28"/>
      <c r="RT94" s="28"/>
      <c r="RU94" s="28"/>
      <c r="RV94" s="28"/>
      <c r="RW94" s="28"/>
      <c r="RX94" s="28"/>
      <c r="RY94" s="28"/>
      <c r="RZ94" s="28"/>
      <c r="SA94" s="28"/>
      <c r="SB94" s="28"/>
      <c r="SC94" s="28"/>
      <c r="SD94" s="28"/>
      <c r="SE94" s="28"/>
      <c r="SF94" s="28"/>
      <c r="SG94" s="28"/>
      <c r="SH94" s="28"/>
      <c r="SI94" s="28"/>
      <c r="SJ94" s="28"/>
      <c r="SK94" s="28"/>
      <c r="SL94" s="28"/>
      <c r="SM94" s="28"/>
      <c r="SN94" s="28"/>
      <c r="SO94" s="28"/>
      <c r="SP94" s="28"/>
      <c r="SQ94" s="28"/>
      <c r="SR94" s="28"/>
      <c r="SS94" s="28"/>
      <c r="ST94" s="28"/>
      <c r="SU94" s="28"/>
      <c r="SV94" s="28"/>
      <c r="SW94" s="28"/>
      <c r="SX94" s="28"/>
      <c r="SY94" s="28"/>
      <c r="SZ94" s="28"/>
      <c r="TA94" s="28"/>
      <c r="TB94" s="28"/>
      <c r="TC94" s="28"/>
      <c r="TD94" s="28"/>
      <c r="TE94" s="28"/>
      <c r="TF94" s="28"/>
      <c r="TG94" s="28"/>
      <c r="TH94" s="28"/>
      <c r="TI94" s="28"/>
      <c r="TJ94" s="28"/>
      <c r="TK94" s="28"/>
      <c r="TL94" s="28"/>
      <c r="TM94" s="28"/>
      <c r="TN94" s="28"/>
      <c r="TO94" s="28"/>
      <c r="TP94" s="28"/>
      <c r="TQ94" s="28"/>
      <c r="TR94" s="28"/>
      <c r="TS94" s="28"/>
      <c r="TT94" s="28"/>
      <c r="TU94" s="28"/>
      <c r="TV94" s="28"/>
      <c r="TW94" s="28"/>
      <c r="TX94" s="28"/>
      <c r="TY94" s="28"/>
      <c r="TZ94" s="28"/>
      <c r="UA94" s="28"/>
      <c r="UB94" s="28"/>
      <c r="UC94" s="28"/>
      <c r="UD94" s="28"/>
      <c r="UE94" s="28"/>
      <c r="UF94" s="28"/>
      <c r="UG94" s="28"/>
      <c r="UH94" s="28"/>
      <c r="UI94" s="28"/>
      <c r="UJ94" s="28"/>
      <c r="UK94" s="28"/>
      <c r="UL94" s="28"/>
      <c r="UM94" s="28"/>
      <c r="UN94" s="28"/>
      <c r="UO94" s="28"/>
      <c r="UP94" s="28"/>
      <c r="UQ94" s="28"/>
      <c r="UR94" s="28"/>
      <c r="US94" s="28"/>
      <c r="UT94" s="28"/>
      <c r="UU94" s="28"/>
      <c r="UV94" s="28"/>
      <c r="UW94" s="28"/>
      <c r="UX94" s="28"/>
      <c r="UY94" s="28"/>
      <c r="UZ94" s="28"/>
      <c r="VA94" s="28"/>
      <c r="VB94" s="28"/>
      <c r="VC94" s="28"/>
      <c r="VD94" s="28"/>
      <c r="VE94" s="28"/>
      <c r="VF94" s="28"/>
      <c r="VG94" s="28"/>
      <c r="VH94" s="28"/>
      <c r="VI94" s="28"/>
      <c r="VJ94" s="28"/>
      <c r="VK94" s="28"/>
      <c r="VL94" s="28"/>
      <c r="VM94" s="28"/>
      <c r="VN94" s="28"/>
      <c r="VO94" s="28"/>
      <c r="VP94" s="28"/>
      <c r="VQ94" s="28"/>
      <c r="VR94" s="28"/>
      <c r="VS94" s="28"/>
      <c r="VT94" s="28"/>
      <c r="VU94" s="28"/>
      <c r="VV94" s="28"/>
      <c r="VW94" s="28"/>
      <c r="VX94" s="28"/>
      <c r="VY94" s="28"/>
      <c r="VZ94" s="28"/>
      <c r="WA94" s="28"/>
      <c r="WB94" s="28"/>
      <c r="WC94" s="28"/>
      <c r="WD94" s="28"/>
      <c r="WE94" s="28"/>
      <c r="WF94" s="28"/>
      <c r="WG94" s="28"/>
      <c r="WH94" s="28"/>
      <c r="WI94" s="28"/>
      <c r="WJ94" s="28"/>
      <c r="WK94" s="28"/>
      <c r="WL94" s="28"/>
      <c r="WM94" s="28"/>
      <c r="WN94" s="28"/>
      <c r="WO94" s="28"/>
      <c r="WP94" s="28"/>
      <c r="WQ94" s="28"/>
      <c r="WR94" s="28"/>
      <c r="WS94" s="28"/>
      <c r="WT94" s="28"/>
      <c r="WU94" s="28"/>
      <c r="WV94" s="28"/>
      <c r="WW94" s="28"/>
      <c r="WX94" s="28"/>
      <c r="WY94" s="28"/>
      <c r="WZ94" s="28"/>
      <c r="XA94" s="28"/>
      <c r="XB94" s="28"/>
      <c r="XC94" s="28"/>
      <c r="XD94" s="28"/>
      <c r="XE94" s="28"/>
      <c r="XF94" s="28"/>
      <c r="XG94" s="28"/>
      <c r="XH94" s="28"/>
      <c r="XI94" s="28"/>
      <c r="XJ94" s="28"/>
      <c r="XK94" s="28"/>
      <c r="XL94" s="28"/>
      <c r="XM94" s="28"/>
      <c r="XN94" s="28"/>
      <c r="XO94" s="28"/>
      <c r="XP94" s="28"/>
      <c r="XQ94" s="28"/>
      <c r="XR94" s="28"/>
      <c r="XS94" s="28"/>
      <c r="XT94" s="28"/>
      <c r="XU94" s="28"/>
      <c r="XV94" s="28"/>
      <c r="XW94" s="28"/>
      <c r="XX94" s="28"/>
      <c r="XY94" s="28"/>
      <c r="XZ94" s="28"/>
      <c r="YA94" s="28"/>
      <c r="YB94" s="28"/>
      <c r="YC94" s="28"/>
      <c r="YD94" s="28"/>
      <c r="YE94" s="28"/>
      <c r="YF94" s="28"/>
      <c r="YG94" s="28"/>
      <c r="YH94" s="28"/>
      <c r="YI94" s="28"/>
      <c r="YJ94" s="28"/>
      <c r="YK94" s="28"/>
      <c r="YL94" s="28"/>
      <c r="YM94" s="28"/>
      <c r="YN94" s="28"/>
      <c r="YO94" s="28"/>
      <c r="YP94" s="28"/>
      <c r="YQ94" s="28"/>
      <c r="YR94" s="28"/>
      <c r="YS94" s="28"/>
      <c r="YT94" s="28"/>
      <c r="YU94" s="28"/>
      <c r="YV94" s="28"/>
      <c r="YW94" s="28"/>
      <c r="YX94" s="28"/>
      <c r="YY94" s="28"/>
      <c r="YZ94" s="28"/>
      <c r="ZA94" s="28"/>
      <c r="ZB94" s="28"/>
      <c r="ZC94" s="28"/>
      <c r="ZD94" s="28"/>
      <c r="ZE94" s="28"/>
      <c r="ZF94" s="28"/>
      <c r="ZG94" s="28"/>
      <c r="ZH94" s="28"/>
      <c r="ZI94" s="28"/>
      <c r="ZJ94" s="28"/>
      <c r="ZK94" s="28"/>
      <c r="ZL94" s="28"/>
      <c r="ZM94" s="28"/>
      <c r="ZN94" s="28"/>
      <c r="ZO94" s="28"/>
      <c r="ZP94" s="28"/>
      <c r="ZQ94" s="28"/>
      <c r="ZR94" s="28"/>
      <c r="ZS94" s="28"/>
      <c r="ZT94" s="28"/>
      <c r="ZU94" s="28"/>
      <c r="ZV94" s="28"/>
      <c r="ZW94" s="28"/>
      <c r="ZX94" s="28"/>
      <c r="ZY94" s="28"/>
      <c r="ZZ94" s="28"/>
      <c r="AAA94" s="28"/>
      <c r="AAB94" s="28"/>
      <c r="AAC94" s="28"/>
      <c r="AAD94" s="28"/>
      <c r="AAE94" s="28"/>
      <c r="AAF94" s="28"/>
      <c r="AAG94" s="28"/>
      <c r="AAH94" s="28"/>
      <c r="AAI94" s="28"/>
      <c r="AAJ94" s="28"/>
      <c r="AAK94" s="28"/>
      <c r="AAL94" s="28"/>
      <c r="AAM94" s="28"/>
      <c r="AAN94" s="28"/>
      <c r="AAO94" s="28"/>
      <c r="AAP94" s="28"/>
      <c r="AAQ94" s="28"/>
      <c r="AAR94" s="28"/>
      <c r="AAS94" s="28"/>
      <c r="AAT94" s="28"/>
      <c r="AAU94" s="28"/>
      <c r="AAV94" s="28"/>
      <c r="AAW94" s="28"/>
      <c r="AAX94" s="28"/>
      <c r="AAY94" s="28"/>
      <c r="AAZ94" s="28"/>
      <c r="ABA94" s="28"/>
      <c r="ABB94" s="28"/>
      <c r="ABC94" s="28"/>
      <c r="ABD94" s="28"/>
      <c r="ABE94" s="28"/>
      <c r="ABF94" s="28"/>
      <c r="ABG94" s="28"/>
      <c r="ABH94" s="28"/>
      <c r="ABI94" s="28"/>
      <c r="ABJ94" s="28"/>
      <c r="ABK94" s="28"/>
      <c r="ABL94" s="28"/>
      <c r="ABM94" s="28"/>
      <c r="ABN94" s="28"/>
      <c r="ABO94" s="28"/>
      <c r="ABP94" s="28"/>
      <c r="ABQ94" s="28"/>
      <c r="ABR94" s="28"/>
      <c r="ABS94" s="28"/>
      <c r="ABT94" s="28"/>
      <c r="ABU94" s="28"/>
      <c r="ABV94" s="28"/>
      <c r="ABW94" s="28"/>
      <c r="ABX94" s="28"/>
      <c r="ABY94" s="28"/>
      <c r="ABZ94" s="28"/>
      <c r="ACA94" s="28"/>
      <c r="ACB94" s="28"/>
      <c r="ACC94" s="28"/>
      <c r="ACD94" s="28"/>
      <c r="ACE94" s="28"/>
      <c r="ACF94" s="28"/>
      <c r="ACG94" s="28"/>
      <c r="ACH94" s="28"/>
      <c r="ACI94" s="28"/>
      <c r="ACJ94" s="28"/>
      <c r="ACK94" s="28"/>
      <c r="ACL94" s="28"/>
      <c r="ACM94" s="28"/>
      <c r="ACN94" s="28"/>
      <c r="ACO94" s="28"/>
      <c r="ACP94" s="28"/>
      <c r="ACQ94" s="28"/>
      <c r="ACR94" s="28"/>
      <c r="ACS94" s="28"/>
      <c r="ACT94" s="28"/>
      <c r="ACU94" s="28"/>
      <c r="ACV94" s="28"/>
      <c r="ACW94" s="28"/>
      <c r="ACX94" s="28"/>
      <c r="ACY94" s="28"/>
      <c r="ACZ94" s="28"/>
      <c r="ADA94" s="28"/>
      <c r="ADB94" s="28"/>
      <c r="ADC94" s="28"/>
      <c r="ADD94" s="28"/>
      <c r="ADE94" s="28"/>
      <c r="ADF94" s="28"/>
      <c r="ADG94" s="28"/>
      <c r="ADH94" s="28"/>
      <c r="ADI94" s="28"/>
      <c r="ADJ94" s="28"/>
      <c r="ADK94" s="28"/>
      <c r="ADL94" s="28"/>
      <c r="ADM94" s="28"/>
      <c r="ADN94" s="28"/>
      <c r="ADO94" s="28"/>
      <c r="ADP94" s="28"/>
      <c r="ADQ94" s="28"/>
      <c r="ADR94" s="28"/>
      <c r="ADS94" s="28"/>
      <c r="ADT94" s="28"/>
      <c r="ADU94" s="28"/>
      <c r="ADV94" s="28"/>
      <c r="ADW94" s="28"/>
      <c r="ADX94" s="28"/>
      <c r="ADY94" s="28"/>
      <c r="ADZ94" s="28"/>
      <c r="AEA94" s="28"/>
      <c r="AEB94" s="28"/>
      <c r="AEC94" s="28"/>
      <c r="AED94" s="28"/>
      <c r="AEE94" s="28"/>
      <c r="AEF94" s="28"/>
      <c r="AEG94" s="28"/>
      <c r="AEH94" s="28"/>
      <c r="AEI94" s="28"/>
      <c r="AEJ94" s="28"/>
      <c r="AEK94" s="28"/>
      <c r="AEL94" s="28"/>
      <c r="AEM94" s="28"/>
      <c r="AEN94" s="28"/>
      <c r="AEO94" s="28"/>
      <c r="AEP94" s="28"/>
      <c r="AEQ94" s="28"/>
      <c r="AER94" s="28"/>
      <c r="AES94" s="28"/>
      <c r="AET94" s="28"/>
      <c r="AEU94" s="28"/>
      <c r="AEV94" s="28"/>
      <c r="AEW94" s="28"/>
      <c r="AEX94" s="28"/>
      <c r="AEY94" s="28"/>
      <c r="AEZ94" s="28"/>
      <c r="AFA94" s="28"/>
      <c r="AFB94" s="28"/>
      <c r="AFC94" s="28"/>
      <c r="AFD94" s="28"/>
      <c r="AFE94" s="28"/>
      <c r="AFF94" s="28"/>
      <c r="AFG94" s="28"/>
      <c r="AFH94" s="28"/>
      <c r="AFI94" s="28"/>
      <c r="AFJ94" s="28"/>
      <c r="AFK94" s="28"/>
      <c r="AFL94" s="28"/>
      <c r="AFM94" s="28"/>
      <c r="AFN94" s="28"/>
      <c r="AFO94" s="28"/>
      <c r="AFP94" s="28"/>
      <c r="AFQ94" s="28"/>
      <c r="AFR94" s="28"/>
      <c r="AFS94" s="28"/>
      <c r="AFT94" s="28"/>
      <c r="AFU94" s="28"/>
      <c r="AFV94" s="28"/>
      <c r="AFW94" s="28"/>
      <c r="AFX94" s="28"/>
      <c r="AFY94" s="28"/>
      <c r="AFZ94" s="28"/>
      <c r="AGA94" s="28"/>
      <c r="AGB94" s="28"/>
      <c r="AGC94" s="28"/>
      <c r="AGD94" s="28"/>
      <c r="AGE94" s="28"/>
      <c r="AGF94" s="28"/>
      <c r="AGG94" s="28"/>
      <c r="AGH94" s="28"/>
      <c r="AGI94" s="28"/>
      <c r="AGJ94" s="28"/>
      <c r="AGK94" s="28"/>
      <c r="AGL94" s="28"/>
      <c r="AGM94" s="28"/>
      <c r="AGN94" s="28"/>
      <c r="AGO94" s="28"/>
      <c r="AGP94" s="28"/>
      <c r="AGQ94" s="28"/>
      <c r="AGR94" s="28"/>
      <c r="AGS94" s="28"/>
      <c r="AGT94" s="28"/>
      <c r="AGU94" s="28"/>
      <c r="AGV94" s="28"/>
      <c r="AGW94" s="28"/>
      <c r="AGX94" s="28"/>
      <c r="AGY94" s="28"/>
      <c r="AGZ94" s="28"/>
      <c r="AHA94" s="28"/>
      <c r="AHB94" s="28"/>
      <c r="AHC94" s="28"/>
      <c r="AHD94" s="28"/>
      <c r="AHE94" s="28"/>
      <c r="AHF94" s="28"/>
      <c r="AHG94" s="28"/>
      <c r="AHH94" s="28"/>
      <c r="AHI94" s="28"/>
      <c r="AHJ94" s="28"/>
      <c r="AHK94" s="28"/>
      <c r="AHL94" s="28"/>
      <c r="AHM94" s="28"/>
      <c r="AHN94" s="28"/>
      <c r="AHO94" s="28"/>
      <c r="AHP94" s="28"/>
      <c r="AHQ94" s="28"/>
      <c r="AHR94" s="28"/>
      <c r="AHS94" s="28"/>
      <c r="AHT94" s="28"/>
      <c r="AHU94" s="28"/>
      <c r="AHV94" s="28"/>
      <c r="AHW94" s="28"/>
      <c r="AHX94" s="28"/>
      <c r="AHY94" s="28"/>
      <c r="AHZ94" s="28"/>
      <c r="AIA94" s="28"/>
      <c r="AIB94" s="28"/>
      <c r="AIC94" s="28"/>
      <c r="AID94" s="28"/>
      <c r="AIE94" s="28"/>
      <c r="AIF94" s="28"/>
      <c r="AIG94" s="28"/>
      <c r="AIH94" s="28"/>
      <c r="AII94" s="28"/>
      <c r="AIJ94" s="28"/>
      <c r="AIK94" s="28"/>
      <c r="AIL94" s="28"/>
      <c r="AIM94" s="28"/>
      <c r="AIN94" s="28"/>
      <c r="AIO94" s="28"/>
      <c r="AIP94" s="28"/>
      <c r="AIQ94" s="28"/>
      <c r="AIR94" s="28"/>
      <c r="AIS94" s="28"/>
      <c r="AIT94" s="28"/>
      <c r="AIU94" s="28"/>
      <c r="AIV94" s="28"/>
      <c r="AIW94" s="28"/>
      <c r="AIX94" s="28"/>
      <c r="AIY94" s="28"/>
      <c r="AIZ94" s="28"/>
      <c r="AJA94" s="28"/>
      <c r="AJB94" s="28"/>
      <c r="AJC94" s="28"/>
      <c r="AJD94" s="28"/>
      <c r="AJE94" s="28"/>
      <c r="AJF94" s="28"/>
      <c r="AJG94" s="28"/>
      <c r="AJH94" s="28"/>
      <c r="AJI94" s="28"/>
      <c r="AJJ94" s="28"/>
      <c r="AJK94" s="28"/>
      <c r="AJL94" s="28"/>
      <c r="AJM94" s="28"/>
      <c r="AJN94" s="28"/>
      <c r="AJO94" s="28"/>
      <c r="AJP94" s="28"/>
      <c r="AJQ94" s="28"/>
      <c r="AJR94" s="28"/>
      <c r="AJS94" s="28"/>
      <c r="AJT94" s="28"/>
      <c r="AJU94" s="28"/>
      <c r="AJV94" s="28"/>
      <c r="AJW94" s="28"/>
      <c r="AJX94" s="28"/>
      <c r="AJY94" s="28"/>
      <c r="AJZ94" s="28"/>
      <c r="AKA94" s="28"/>
      <c r="AKB94" s="28"/>
      <c r="AKC94" s="28"/>
      <c r="AKD94" s="28"/>
      <c r="AKE94" s="28"/>
      <c r="AKF94" s="28"/>
      <c r="AKG94" s="28"/>
      <c r="AKH94" s="28"/>
      <c r="AKI94" s="28"/>
      <c r="AKJ94" s="28"/>
      <c r="AKK94" s="28"/>
      <c r="AKL94" s="28"/>
      <c r="AKM94" s="28"/>
      <c r="AKN94" s="28"/>
      <c r="AKO94" s="28"/>
      <c r="AKP94" s="28"/>
      <c r="AKQ94" s="28"/>
      <c r="AKR94" s="28"/>
      <c r="AKS94" s="28"/>
      <c r="AKT94" s="28"/>
      <c r="AKU94" s="28"/>
      <c r="AKV94" s="28"/>
      <c r="AKW94" s="28"/>
      <c r="AKX94" s="28"/>
      <c r="AKY94" s="28"/>
      <c r="AKZ94" s="28"/>
      <c r="ALA94" s="28"/>
      <c r="ALB94" s="28"/>
      <c r="ALC94" s="28"/>
      <c r="ALD94" s="28"/>
      <c r="ALE94" s="28"/>
      <c r="ALF94" s="28"/>
      <c r="ALG94" s="28"/>
      <c r="ALH94" s="28"/>
      <c r="ALI94" s="28"/>
      <c r="ALJ94" s="28"/>
      <c r="ALK94" s="28"/>
      <c r="ALL94" s="28"/>
      <c r="ALM94" s="28"/>
      <c r="ALN94" s="28"/>
      <c r="ALO94" s="28"/>
      <c r="ALP94" s="28"/>
      <c r="ALQ94" s="28"/>
      <c r="ALR94" s="28"/>
      <c r="ALS94" s="28"/>
      <c r="ALT94" s="28"/>
      <c r="ALU94" s="28"/>
      <c r="ALV94" s="28"/>
      <c r="ALW94" s="28"/>
      <c r="ALX94" s="28"/>
      <c r="ALY94" s="28"/>
      <c r="ALZ94" s="28"/>
      <c r="AMA94" s="28"/>
      <c r="AMB94" s="28"/>
      <c r="AMC94" s="28"/>
      <c r="AMD94" s="28"/>
      <c r="AME94" s="28"/>
      <c r="AMF94" s="28"/>
      <c r="AMG94" s="28"/>
      <c r="AMH94" s="28"/>
      <c r="AMI94" s="28"/>
      <c r="AMJ94" s="28"/>
      <c r="AMK94" s="28"/>
      <c r="AML94" s="28"/>
      <c r="AMM94" s="28"/>
      <c r="AMN94" s="28"/>
      <c r="AMO94" s="28"/>
      <c r="AMP94" s="28"/>
      <c r="AMQ94" s="28"/>
      <c r="AMR94" s="28"/>
      <c r="AMS94" s="28"/>
      <c r="AMT94" s="28"/>
      <c r="AMU94" s="28"/>
      <c r="AMV94" s="28"/>
      <c r="AMW94" s="28"/>
      <c r="AMX94" s="28"/>
      <c r="AMY94" s="28"/>
      <c r="AMZ94" s="28"/>
      <c r="ANA94" s="28"/>
      <c r="ANB94" s="28"/>
    </row>
    <row r="95" spans="3:1042" s="6" customFormat="1" ht="15" customHeight="1" x14ac:dyDescent="0.25">
      <c r="C95" s="149" t="str">
        <f t="shared" si="47"/>
        <v>American</v>
      </c>
      <c r="D95" s="149" t="str">
        <f t="shared" si="48"/>
        <v>HPS10280H045DV 2**  (80 gal, JA13)</v>
      </c>
      <c r="E95" s="149">
        <f t="shared" si="49"/>
        <v>121985</v>
      </c>
      <c r="F95" s="55">
        <f>S95</f>
        <v>80</v>
      </c>
      <c r="G95" s="6" t="str">
        <f t="shared" si="50"/>
        <v>AOSmithHPTS80</v>
      </c>
      <c r="H95" s="116">
        <f t="shared" si="50"/>
        <v>1</v>
      </c>
      <c r="I95" s="156" t="str">
        <f>AC95</f>
        <v>AmericanHPS10280H045DV2xx</v>
      </c>
      <c r="J95" s="91" t="s">
        <v>188</v>
      </c>
      <c r="K95" s="32">
        <v>4</v>
      </c>
      <c r="L95" s="75">
        <f t="shared" si="3"/>
        <v>12</v>
      </c>
      <c r="M95" s="9" t="s">
        <v>17</v>
      </c>
      <c r="N95" s="62">
        <f t="shared" si="51"/>
        <v>19</v>
      </c>
      <c r="O95" s="62">
        <f t="shared" si="45"/>
        <v>121985</v>
      </c>
      <c r="P95" s="59" t="str">
        <f>R95 &amp; "  (" &amp; S95 &amp; " gal" &amp; IF(W95&gt;0, ", JA13)", ")")</f>
        <v>HPS10280H045DV 2**  (80 gal, JA13)</v>
      </c>
      <c r="Q95" s="155">
        <f t="shared" si="6"/>
        <v>1</v>
      </c>
      <c r="R95" s="10" t="s">
        <v>829</v>
      </c>
      <c r="S95" s="11">
        <v>80</v>
      </c>
      <c r="T95" s="30" t="s">
        <v>819</v>
      </c>
      <c r="U95" s="80" t="s">
        <v>819</v>
      </c>
      <c r="V95" s="85" t="str">
        <f t="shared" si="46"/>
        <v>AOSmithHPTS80</v>
      </c>
      <c r="W95" s="117">
        <v>1</v>
      </c>
      <c r="X95" s="42">
        <v>4</v>
      </c>
      <c r="Y95" s="152">
        <v>44728</v>
      </c>
      <c r="Z95" s="44" t="s">
        <v>80</v>
      </c>
      <c r="AA95" s="126" t="str">
        <f t="shared" si="8"/>
        <v>2,     121985,   "HPS10280H045DV 2**  (80 gal, JA13)"</v>
      </c>
      <c r="AB95" s="128" t="str">
        <f t="shared" ref="AB95" si="52">AB94</f>
        <v>American</v>
      </c>
      <c r="AC95" s="148" t="s">
        <v>838</v>
      </c>
      <c r="AD95" s="153">
        <f t="shared" si="9"/>
        <v>1</v>
      </c>
      <c r="AE95" s="126" t="str">
        <f t="shared" si="10"/>
        <v xml:space="preserve">          case  HPS10280H045DV 2**  (80 gal, JA13)   :   "AmericanHPS10280H045DV2xx"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3:1042" s="6" customFormat="1" ht="15" customHeight="1" x14ac:dyDescent="0.25">
      <c r="C96" s="6" t="str">
        <f t="shared" si="21"/>
        <v>American</v>
      </c>
      <c r="D96" s="6" t="str">
        <f t="shared" si="22"/>
        <v>HPE10260H045DV  (60 gal)</v>
      </c>
      <c r="E96" s="6">
        <f t="shared" si="23"/>
        <v>120111</v>
      </c>
      <c r="F96" s="55">
        <f t="shared" si="24"/>
        <v>60</v>
      </c>
      <c r="G96" s="6" t="str">
        <f t="shared" si="25"/>
        <v>AOSmithPHPT60</v>
      </c>
      <c r="H96" s="116">
        <f t="shared" si="26"/>
        <v>0</v>
      </c>
      <c r="I96" s="156" t="str">
        <f t="shared" si="27"/>
        <v>AmericanHPE10260</v>
      </c>
      <c r="J96" s="91" t="s">
        <v>188</v>
      </c>
      <c r="K96" s="33">
        <v>1</v>
      </c>
      <c r="L96" s="75">
        <f t="shared" si="3"/>
        <v>12</v>
      </c>
      <c r="M96" s="18" t="s">
        <v>17</v>
      </c>
      <c r="N96" s="109">
        <v>1</v>
      </c>
      <c r="O96" s="62">
        <f t="shared" si="45"/>
        <v>120111</v>
      </c>
      <c r="P96" s="59" t="str">
        <f t="shared" si="32"/>
        <v>HPE10260H045DV  (60 gal)</v>
      </c>
      <c r="Q96" s="155">
        <f t="shared" si="6"/>
        <v>1</v>
      </c>
      <c r="R96" s="19" t="s">
        <v>92</v>
      </c>
      <c r="S96" s="20">
        <v>60</v>
      </c>
      <c r="T96" s="31" t="s">
        <v>104</v>
      </c>
      <c r="U96" s="80" t="s">
        <v>104</v>
      </c>
      <c r="V96" s="85" t="str">
        <f t="shared" si="46"/>
        <v>AOSmithPHPT60</v>
      </c>
      <c r="W96" s="115">
        <v>0</v>
      </c>
      <c r="X96" s="45"/>
      <c r="Y96" s="45"/>
      <c r="Z96" s="44"/>
      <c r="AA96" s="126" t="str">
        <f t="shared" si="8"/>
        <v>2,     120111,   "HPE10260H045DV  (60 gal)"</v>
      </c>
      <c r="AB96" s="127" t="s">
        <v>17</v>
      </c>
      <c r="AC96" s="129" t="s">
        <v>445</v>
      </c>
      <c r="AD96" s="153">
        <f t="shared" si="9"/>
        <v>1</v>
      </c>
      <c r="AE96" s="126" t="str">
        <f t="shared" si="10"/>
        <v xml:space="preserve">          case  HPE10260H045DV  (60 gal)   :   "AmericanHPE10260"</v>
      </c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28"/>
      <c r="HP96" s="28"/>
      <c r="HQ96" s="28"/>
      <c r="HR96" s="28"/>
      <c r="HS96" s="28"/>
      <c r="HT96" s="28"/>
      <c r="HU96" s="28"/>
      <c r="HV96" s="28"/>
      <c r="HW96" s="28"/>
      <c r="HX96" s="28"/>
      <c r="HY96" s="28"/>
      <c r="HZ96" s="28"/>
      <c r="IA96" s="28"/>
      <c r="IB96" s="28"/>
      <c r="IC96" s="28"/>
      <c r="ID96" s="28"/>
      <c r="IE96" s="28"/>
      <c r="IF96" s="28"/>
      <c r="IG96" s="28"/>
      <c r="IH96" s="28"/>
      <c r="II96" s="28"/>
      <c r="IJ96" s="28"/>
      <c r="IK96" s="28"/>
      <c r="IL96" s="28"/>
      <c r="IM96" s="28"/>
      <c r="IN96" s="28"/>
      <c r="IO96" s="28"/>
      <c r="IP96" s="28"/>
      <c r="IQ96" s="28"/>
      <c r="IR96" s="28"/>
      <c r="IS96" s="28"/>
      <c r="IT96" s="28"/>
      <c r="IU96" s="28"/>
      <c r="IV96" s="28"/>
      <c r="IW96" s="28"/>
      <c r="IX96" s="28"/>
      <c r="IY96" s="28"/>
      <c r="IZ96" s="28"/>
      <c r="JA96" s="28"/>
      <c r="JB96" s="28"/>
      <c r="JC96" s="28"/>
      <c r="JD96" s="28"/>
      <c r="JE96" s="28"/>
      <c r="JF96" s="28"/>
      <c r="JG96" s="28"/>
      <c r="JH96" s="28"/>
      <c r="JI96" s="28"/>
      <c r="JJ96" s="28"/>
      <c r="JK96" s="28"/>
      <c r="JL96" s="28"/>
      <c r="JM96" s="28"/>
      <c r="JN96" s="28"/>
      <c r="JO96" s="28"/>
      <c r="JP96" s="28"/>
      <c r="JQ96" s="28"/>
      <c r="JR96" s="28"/>
      <c r="JS96" s="28"/>
      <c r="JT96" s="28"/>
      <c r="JU96" s="28"/>
      <c r="JV96" s="28"/>
      <c r="JW96" s="28"/>
      <c r="JX96" s="28"/>
      <c r="JY96" s="28"/>
      <c r="JZ96" s="28"/>
      <c r="KA96" s="28"/>
      <c r="KB96" s="28"/>
      <c r="KC96" s="28"/>
      <c r="KD96" s="28"/>
      <c r="KE96" s="28"/>
      <c r="KF96" s="28"/>
      <c r="KG96" s="28"/>
      <c r="KH96" s="28"/>
      <c r="KI96" s="28"/>
      <c r="KJ96" s="28"/>
      <c r="KK96" s="28"/>
      <c r="KL96" s="28"/>
      <c r="KM96" s="28"/>
      <c r="KN96" s="28"/>
      <c r="KO96" s="28"/>
      <c r="KP96" s="28"/>
      <c r="KQ96" s="28"/>
      <c r="KR96" s="28"/>
      <c r="KS96" s="28"/>
      <c r="KT96" s="28"/>
      <c r="KU96" s="28"/>
      <c r="KV96" s="28"/>
      <c r="KW96" s="28"/>
      <c r="KX96" s="28"/>
      <c r="KY96" s="28"/>
      <c r="KZ96" s="28"/>
      <c r="LA96" s="28"/>
      <c r="LB96" s="28"/>
      <c r="LC96" s="28"/>
      <c r="LD96" s="28"/>
      <c r="LE96" s="28"/>
      <c r="LF96" s="28"/>
      <c r="LG96" s="28"/>
      <c r="LH96" s="28"/>
      <c r="LI96" s="28"/>
      <c r="LJ96" s="28"/>
      <c r="LK96" s="28"/>
      <c r="LL96" s="28"/>
      <c r="LM96" s="28"/>
      <c r="LN96" s="28"/>
      <c r="LO96" s="28"/>
      <c r="LP96" s="28"/>
      <c r="LQ96" s="28"/>
      <c r="LR96" s="28"/>
      <c r="LS96" s="28"/>
      <c r="LT96" s="28"/>
      <c r="LU96" s="28"/>
      <c r="LV96" s="28"/>
      <c r="LW96" s="28"/>
      <c r="LX96" s="28"/>
      <c r="LY96" s="28"/>
      <c r="LZ96" s="28"/>
      <c r="MA96" s="28"/>
      <c r="MB96" s="28"/>
      <c r="MC96" s="28"/>
      <c r="MD96" s="28"/>
      <c r="ME96" s="28"/>
      <c r="MF96" s="28"/>
      <c r="MG96" s="28"/>
      <c r="MH96" s="28"/>
      <c r="MI96" s="28"/>
      <c r="MJ96" s="28"/>
      <c r="MK96" s="28"/>
      <c r="ML96" s="28"/>
      <c r="MM96" s="28"/>
      <c r="MN96" s="28"/>
      <c r="MO96" s="28"/>
      <c r="MP96" s="28"/>
      <c r="MQ96" s="28"/>
      <c r="MR96" s="28"/>
      <c r="MS96" s="28"/>
      <c r="MT96" s="28"/>
      <c r="MU96" s="28"/>
      <c r="MV96" s="28"/>
      <c r="MW96" s="28"/>
      <c r="MX96" s="28"/>
      <c r="MY96" s="28"/>
      <c r="MZ96" s="28"/>
      <c r="NA96" s="28"/>
      <c r="NB96" s="28"/>
      <c r="NC96" s="28"/>
      <c r="ND96" s="28"/>
      <c r="NE96" s="28"/>
      <c r="NF96" s="28"/>
      <c r="NG96" s="28"/>
      <c r="NH96" s="28"/>
      <c r="NI96" s="28"/>
      <c r="NJ96" s="28"/>
      <c r="NK96" s="28"/>
      <c r="NL96" s="28"/>
      <c r="NM96" s="28"/>
      <c r="NN96" s="28"/>
      <c r="NO96" s="28"/>
      <c r="NP96" s="28"/>
      <c r="NQ96" s="28"/>
      <c r="NR96" s="28"/>
      <c r="NS96" s="28"/>
      <c r="NT96" s="28"/>
      <c r="NU96" s="28"/>
      <c r="NV96" s="28"/>
      <c r="NW96" s="28"/>
      <c r="NX96" s="28"/>
      <c r="NY96" s="28"/>
      <c r="NZ96" s="28"/>
      <c r="OA96" s="28"/>
      <c r="OB96" s="28"/>
      <c r="OC96" s="28"/>
      <c r="OD96" s="28"/>
      <c r="OE96" s="28"/>
      <c r="OF96" s="28"/>
      <c r="OG96" s="28"/>
      <c r="OH96" s="28"/>
      <c r="OI96" s="28"/>
      <c r="OJ96" s="28"/>
      <c r="OK96" s="28"/>
      <c r="OL96" s="28"/>
      <c r="OM96" s="28"/>
      <c r="ON96" s="28"/>
      <c r="OO96" s="28"/>
      <c r="OP96" s="28"/>
      <c r="OQ96" s="28"/>
      <c r="OR96" s="28"/>
      <c r="OS96" s="28"/>
      <c r="OT96" s="28"/>
      <c r="OU96" s="28"/>
      <c r="OV96" s="28"/>
      <c r="OW96" s="28"/>
      <c r="OX96" s="28"/>
      <c r="OY96" s="28"/>
      <c r="OZ96" s="28"/>
      <c r="PA96" s="28"/>
      <c r="PB96" s="28"/>
      <c r="PC96" s="28"/>
      <c r="PD96" s="28"/>
      <c r="PE96" s="28"/>
      <c r="PF96" s="28"/>
      <c r="PG96" s="28"/>
      <c r="PH96" s="28"/>
      <c r="PI96" s="28"/>
      <c r="PJ96" s="28"/>
      <c r="PK96" s="28"/>
      <c r="PL96" s="28"/>
      <c r="PM96" s="28"/>
      <c r="PN96" s="28"/>
      <c r="PO96" s="28"/>
      <c r="PP96" s="28"/>
      <c r="PQ96" s="28"/>
      <c r="PR96" s="28"/>
      <c r="PS96" s="28"/>
      <c r="PT96" s="28"/>
      <c r="PU96" s="28"/>
      <c r="PV96" s="28"/>
      <c r="PW96" s="28"/>
      <c r="PX96" s="28"/>
      <c r="PY96" s="28"/>
      <c r="PZ96" s="28"/>
      <c r="QA96" s="28"/>
      <c r="QB96" s="28"/>
      <c r="QC96" s="28"/>
      <c r="QD96" s="28"/>
      <c r="QE96" s="28"/>
      <c r="QF96" s="28"/>
      <c r="QG96" s="28"/>
      <c r="QH96" s="28"/>
      <c r="QI96" s="28"/>
      <c r="QJ96" s="28"/>
      <c r="QK96" s="28"/>
      <c r="QL96" s="28"/>
      <c r="QM96" s="28"/>
      <c r="QN96" s="28"/>
      <c r="QO96" s="28"/>
      <c r="QP96" s="28"/>
      <c r="QQ96" s="28"/>
      <c r="QR96" s="28"/>
      <c r="QS96" s="28"/>
      <c r="QT96" s="28"/>
      <c r="QU96" s="28"/>
      <c r="QV96" s="28"/>
      <c r="QW96" s="28"/>
      <c r="QX96" s="28"/>
      <c r="QY96" s="28"/>
      <c r="QZ96" s="28"/>
      <c r="RA96" s="28"/>
      <c r="RB96" s="28"/>
      <c r="RC96" s="28"/>
      <c r="RD96" s="28"/>
      <c r="RE96" s="28"/>
      <c r="RF96" s="28"/>
      <c r="RG96" s="28"/>
      <c r="RH96" s="28"/>
      <c r="RI96" s="28"/>
      <c r="RJ96" s="28"/>
      <c r="RK96" s="28"/>
      <c r="RL96" s="28"/>
      <c r="RM96" s="28"/>
      <c r="RN96" s="28"/>
      <c r="RO96" s="28"/>
      <c r="RP96" s="28"/>
      <c r="RQ96" s="28"/>
      <c r="RR96" s="28"/>
      <c r="RS96" s="28"/>
      <c r="RT96" s="28"/>
      <c r="RU96" s="28"/>
      <c r="RV96" s="28"/>
      <c r="RW96" s="28"/>
      <c r="RX96" s="28"/>
      <c r="RY96" s="28"/>
      <c r="RZ96" s="28"/>
      <c r="SA96" s="28"/>
      <c r="SB96" s="28"/>
      <c r="SC96" s="28"/>
      <c r="SD96" s="28"/>
      <c r="SE96" s="28"/>
      <c r="SF96" s="28"/>
      <c r="SG96" s="28"/>
      <c r="SH96" s="28"/>
      <c r="SI96" s="28"/>
      <c r="SJ96" s="28"/>
      <c r="SK96" s="28"/>
      <c r="SL96" s="28"/>
      <c r="SM96" s="28"/>
      <c r="SN96" s="28"/>
      <c r="SO96" s="28"/>
      <c r="SP96" s="28"/>
      <c r="SQ96" s="28"/>
      <c r="SR96" s="28"/>
      <c r="SS96" s="28"/>
      <c r="ST96" s="28"/>
      <c r="SU96" s="28"/>
      <c r="SV96" s="28"/>
      <c r="SW96" s="28"/>
      <c r="SX96" s="28"/>
      <c r="SY96" s="28"/>
      <c r="SZ96" s="28"/>
      <c r="TA96" s="28"/>
      <c r="TB96" s="28"/>
      <c r="TC96" s="28"/>
      <c r="TD96" s="28"/>
      <c r="TE96" s="28"/>
      <c r="TF96" s="28"/>
      <c r="TG96" s="28"/>
      <c r="TH96" s="28"/>
      <c r="TI96" s="28"/>
      <c r="TJ96" s="28"/>
      <c r="TK96" s="28"/>
      <c r="TL96" s="28"/>
      <c r="TM96" s="28"/>
      <c r="TN96" s="28"/>
      <c r="TO96" s="28"/>
      <c r="TP96" s="28"/>
      <c r="TQ96" s="28"/>
      <c r="TR96" s="28"/>
      <c r="TS96" s="28"/>
      <c r="TT96" s="28"/>
      <c r="TU96" s="28"/>
      <c r="TV96" s="28"/>
      <c r="TW96" s="28"/>
      <c r="TX96" s="28"/>
      <c r="TY96" s="28"/>
      <c r="TZ96" s="28"/>
      <c r="UA96" s="28"/>
      <c r="UB96" s="28"/>
      <c r="UC96" s="28"/>
      <c r="UD96" s="28"/>
      <c r="UE96" s="28"/>
      <c r="UF96" s="28"/>
      <c r="UG96" s="28"/>
      <c r="UH96" s="28"/>
      <c r="UI96" s="28"/>
      <c r="UJ96" s="28"/>
      <c r="UK96" s="28"/>
      <c r="UL96" s="28"/>
      <c r="UM96" s="28"/>
      <c r="UN96" s="28"/>
      <c r="UO96" s="28"/>
      <c r="UP96" s="28"/>
      <c r="UQ96" s="28"/>
      <c r="UR96" s="28"/>
      <c r="US96" s="28"/>
      <c r="UT96" s="28"/>
      <c r="UU96" s="28"/>
      <c r="UV96" s="28"/>
      <c r="UW96" s="28"/>
      <c r="UX96" s="28"/>
      <c r="UY96" s="28"/>
      <c r="UZ96" s="28"/>
      <c r="VA96" s="28"/>
      <c r="VB96" s="28"/>
      <c r="VC96" s="28"/>
      <c r="VD96" s="28"/>
      <c r="VE96" s="28"/>
      <c r="VF96" s="28"/>
      <c r="VG96" s="28"/>
      <c r="VH96" s="28"/>
      <c r="VI96" s="28"/>
      <c r="VJ96" s="28"/>
      <c r="VK96" s="28"/>
      <c r="VL96" s="28"/>
      <c r="VM96" s="28"/>
      <c r="VN96" s="28"/>
      <c r="VO96" s="28"/>
      <c r="VP96" s="28"/>
      <c r="VQ96" s="28"/>
      <c r="VR96" s="28"/>
      <c r="VS96" s="28"/>
      <c r="VT96" s="28"/>
      <c r="VU96" s="28"/>
      <c r="VV96" s="28"/>
      <c r="VW96" s="28"/>
      <c r="VX96" s="28"/>
      <c r="VY96" s="28"/>
      <c r="VZ96" s="28"/>
      <c r="WA96" s="28"/>
      <c r="WB96" s="28"/>
      <c r="WC96" s="28"/>
      <c r="WD96" s="28"/>
      <c r="WE96" s="28"/>
      <c r="WF96" s="28"/>
      <c r="WG96" s="28"/>
      <c r="WH96" s="28"/>
      <c r="WI96" s="28"/>
      <c r="WJ96" s="28"/>
      <c r="WK96" s="28"/>
      <c r="WL96" s="28"/>
      <c r="WM96" s="28"/>
      <c r="WN96" s="28"/>
      <c r="WO96" s="28"/>
      <c r="WP96" s="28"/>
      <c r="WQ96" s="28"/>
      <c r="WR96" s="28"/>
      <c r="WS96" s="28"/>
      <c r="WT96" s="28"/>
      <c r="WU96" s="28"/>
      <c r="WV96" s="28"/>
      <c r="WW96" s="28"/>
      <c r="WX96" s="28"/>
      <c r="WY96" s="28"/>
      <c r="WZ96" s="28"/>
      <c r="XA96" s="28"/>
      <c r="XB96" s="28"/>
      <c r="XC96" s="28"/>
      <c r="XD96" s="28"/>
      <c r="XE96" s="28"/>
      <c r="XF96" s="28"/>
      <c r="XG96" s="28"/>
      <c r="XH96" s="28"/>
      <c r="XI96" s="28"/>
      <c r="XJ96" s="28"/>
      <c r="XK96" s="28"/>
      <c r="XL96" s="28"/>
      <c r="XM96" s="28"/>
      <c r="XN96" s="28"/>
      <c r="XO96" s="28"/>
      <c r="XP96" s="28"/>
      <c r="XQ96" s="28"/>
      <c r="XR96" s="28"/>
      <c r="XS96" s="28"/>
      <c r="XT96" s="28"/>
      <c r="XU96" s="28"/>
      <c r="XV96" s="28"/>
      <c r="XW96" s="28"/>
      <c r="XX96" s="28"/>
      <c r="XY96" s="28"/>
      <c r="XZ96" s="28"/>
      <c r="YA96" s="28"/>
      <c r="YB96" s="28"/>
      <c r="YC96" s="28"/>
      <c r="YD96" s="28"/>
      <c r="YE96" s="28"/>
      <c r="YF96" s="28"/>
      <c r="YG96" s="28"/>
      <c r="YH96" s="28"/>
      <c r="YI96" s="28"/>
      <c r="YJ96" s="28"/>
      <c r="YK96" s="28"/>
      <c r="YL96" s="28"/>
      <c r="YM96" s="28"/>
      <c r="YN96" s="28"/>
      <c r="YO96" s="28"/>
      <c r="YP96" s="28"/>
      <c r="YQ96" s="28"/>
      <c r="YR96" s="28"/>
      <c r="YS96" s="28"/>
      <c r="YT96" s="28"/>
      <c r="YU96" s="28"/>
      <c r="YV96" s="28"/>
      <c r="YW96" s="28"/>
      <c r="YX96" s="28"/>
      <c r="YY96" s="28"/>
      <c r="YZ96" s="28"/>
      <c r="ZA96" s="28"/>
      <c r="ZB96" s="28"/>
      <c r="ZC96" s="28"/>
      <c r="ZD96" s="28"/>
      <c r="ZE96" s="28"/>
      <c r="ZF96" s="28"/>
      <c r="ZG96" s="28"/>
      <c r="ZH96" s="28"/>
      <c r="ZI96" s="28"/>
      <c r="ZJ96" s="28"/>
      <c r="ZK96" s="28"/>
      <c r="ZL96" s="28"/>
      <c r="ZM96" s="28"/>
      <c r="ZN96" s="28"/>
      <c r="ZO96" s="28"/>
      <c r="ZP96" s="28"/>
      <c r="ZQ96" s="28"/>
      <c r="ZR96" s="28"/>
      <c r="ZS96" s="28"/>
      <c r="ZT96" s="28"/>
      <c r="ZU96" s="28"/>
      <c r="ZV96" s="28"/>
      <c r="ZW96" s="28"/>
      <c r="ZX96" s="28"/>
      <c r="ZY96" s="28"/>
      <c r="ZZ96" s="28"/>
      <c r="AAA96" s="28"/>
      <c r="AAB96" s="28"/>
      <c r="AAC96" s="28"/>
      <c r="AAD96" s="28"/>
      <c r="AAE96" s="28"/>
      <c r="AAF96" s="28"/>
      <c r="AAG96" s="28"/>
      <c r="AAH96" s="28"/>
      <c r="AAI96" s="28"/>
      <c r="AAJ96" s="28"/>
      <c r="AAK96" s="28"/>
      <c r="AAL96" s="28"/>
      <c r="AAM96" s="28"/>
      <c r="AAN96" s="28"/>
      <c r="AAO96" s="28"/>
      <c r="AAP96" s="28"/>
      <c r="AAQ96" s="28"/>
      <c r="AAR96" s="28"/>
      <c r="AAS96" s="28"/>
      <c r="AAT96" s="28"/>
      <c r="AAU96" s="28"/>
      <c r="AAV96" s="28"/>
      <c r="AAW96" s="28"/>
      <c r="AAX96" s="28"/>
      <c r="AAY96" s="28"/>
      <c r="AAZ96" s="28"/>
      <c r="ABA96" s="28"/>
      <c r="ABB96" s="28"/>
      <c r="ABC96" s="28"/>
      <c r="ABD96" s="28"/>
      <c r="ABE96" s="28"/>
      <c r="ABF96" s="28"/>
      <c r="ABG96" s="28"/>
      <c r="ABH96" s="28"/>
      <c r="ABI96" s="28"/>
      <c r="ABJ96" s="28"/>
      <c r="ABK96" s="28"/>
      <c r="ABL96" s="28"/>
      <c r="ABM96" s="28"/>
      <c r="ABN96" s="28"/>
      <c r="ABO96" s="28"/>
      <c r="ABP96" s="28"/>
      <c r="ABQ96" s="28"/>
      <c r="ABR96" s="28"/>
      <c r="ABS96" s="28"/>
      <c r="ABT96" s="28"/>
      <c r="ABU96" s="28"/>
      <c r="ABV96" s="28"/>
      <c r="ABW96" s="28"/>
      <c r="ABX96" s="28"/>
      <c r="ABY96" s="28"/>
      <c r="ABZ96" s="28"/>
      <c r="ACA96" s="28"/>
      <c r="ACB96" s="28"/>
      <c r="ACC96" s="28"/>
      <c r="ACD96" s="28"/>
      <c r="ACE96" s="28"/>
      <c r="ACF96" s="28"/>
      <c r="ACG96" s="28"/>
      <c r="ACH96" s="28"/>
      <c r="ACI96" s="28"/>
      <c r="ACJ96" s="28"/>
      <c r="ACK96" s="28"/>
      <c r="ACL96" s="28"/>
      <c r="ACM96" s="28"/>
      <c r="ACN96" s="28"/>
      <c r="ACO96" s="28"/>
      <c r="ACP96" s="28"/>
      <c r="ACQ96" s="28"/>
      <c r="ACR96" s="28"/>
      <c r="ACS96" s="28"/>
      <c r="ACT96" s="28"/>
      <c r="ACU96" s="28"/>
      <c r="ACV96" s="28"/>
      <c r="ACW96" s="28"/>
      <c r="ACX96" s="28"/>
      <c r="ACY96" s="28"/>
      <c r="ACZ96" s="28"/>
      <c r="ADA96" s="28"/>
      <c r="ADB96" s="28"/>
      <c r="ADC96" s="28"/>
      <c r="ADD96" s="28"/>
      <c r="ADE96" s="28"/>
      <c r="ADF96" s="28"/>
      <c r="ADG96" s="28"/>
      <c r="ADH96" s="28"/>
      <c r="ADI96" s="28"/>
      <c r="ADJ96" s="28"/>
      <c r="ADK96" s="28"/>
      <c r="ADL96" s="28"/>
      <c r="ADM96" s="28"/>
      <c r="ADN96" s="28"/>
      <c r="ADO96" s="28"/>
      <c r="ADP96" s="28"/>
      <c r="ADQ96" s="28"/>
      <c r="ADR96" s="28"/>
      <c r="ADS96" s="28"/>
      <c r="ADT96" s="28"/>
      <c r="ADU96" s="28"/>
      <c r="ADV96" s="28"/>
      <c r="ADW96" s="28"/>
      <c r="ADX96" s="28"/>
      <c r="ADY96" s="28"/>
      <c r="ADZ96" s="28"/>
      <c r="AEA96" s="28"/>
      <c r="AEB96" s="28"/>
      <c r="AEC96" s="28"/>
      <c r="AED96" s="28"/>
      <c r="AEE96" s="28"/>
      <c r="AEF96" s="28"/>
      <c r="AEG96" s="28"/>
      <c r="AEH96" s="28"/>
      <c r="AEI96" s="28"/>
      <c r="AEJ96" s="28"/>
      <c r="AEK96" s="28"/>
      <c r="AEL96" s="28"/>
      <c r="AEM96" s="28"/>
      <c r="AEN96" s="28"/>
      <c r="AEO96" s="28"/>
      <c r="AEP96" s="28"/>
      <c r="AEQ96" s="28"/>
      <c r="AER96" s="28"/>
      <c r="AES96" s="28"/>
      <c r="AET96" s="28"/>
      <c r="AEU96" s="28"/>
      <c r="AEV96" s="28"/>
      <c r="AEW96" s="28"/>
      <c r="AEX96" s="28"/>
      <c r="AEY96" s="28"/>
      <c r="AEZ96" s="28"/>
      <c r="AFA96" s="28"/>
      <c r="AFB96" s="28"/>
      <c r="AFC96" s="28"/>
      <c r="AFD96" s="28"/>
      <c r="AFE96" s="28"/>
      <c r="AFF96" s="28"/>
      <c r="AFG96" s="28"/>
      <c r="AFH96" s="28"/>
      <c r="AFI96" s="28"/>
      <c r="AFJ96" s="28"/>
      <c r="AFK96" s="28"/>
      <c r="AFL96" s="28"/>
      <c r="AFM96" s="28"/>
      <c r="AFN96" s="28"/>
      <c r="AFO96" s="28"/>
      <c r="AFP96" s="28"/>
      <c r="AFQ96" s="28"/>
      <c r="AFR96" s="28"/>
      <c r="AFS96" s="28"/>
      <c r="AFT96" s="28"/>
      <c r="AFU96" s="28"/>
      <c r="AFV96" s="28"/>
      <c r="AFW96" s="28"/>
      <c r="AFX96" s="28"/>
      <c r="AFY96" s="28"/>
      <c r="AFZ96" s="28"/>
      <c r="AGA96" s="28"/>
      <c r="AGB96" s="28"/>
      <c r="AGC96" s="28"/>
      <c r="AGD96" s="28"/>
      <c r="AGE96" s="28"/>
      <c r="AGF96" s="28"/>
      <c r="AGG96" s="28"/>
      <c r="AGH96" s="28"/>
      <c r="AGI96" s="28"/>
      <c r="AGJ96" s="28"/>
      <c r="AGK96" s="28"/>
      <c r="AGL96" s="28"/>
      <c r="AGM96" s="28"/>
      <c r="AGN96" s="28"/>
      <c r="AGO96" s="28"/>
      <c r="AGP96" s="28"/>
      <c r="AGQ96" s="28"/>
      <c r="AGR96" s="28"/>
      <c r="AGS96" s="28"/>
      <c r="AGT96" s="28"/>
      <c r="AGU96" s="28"/>
      <c r="AGV96" s="28"/>
      <c r="AGW96" s="28"/>
      <c r="AGX96" s="28"/>
      <c r="AGY96" s="28"/>
      <c r="AGZ96" s="28"/>
      <c r="AHA96" s="28"/>
      <c r="AHB96" s="28"/>
      <c r="AHC96" s="28"/>
      <c r="AHD96" s="28"/>
      <c r="AHE96" s="28"/>
      <c r="AHF96" s="28"/>
      <c r="AHG96" s="28"/>
      <c r="AHH96" s="28"/>
      <c r="AHI96" s="28"/>
      <c r="AHJ96" s="28"/>
      <c r="AHK96" s="28"/>
      <c r="AHL96" s="28"/>
      <c r="AHM96" s="28"/>
      <c r="AHN96" s="28"/>
      <c r="AHO96" s="28"/>
      <c r="AHP96" s="28"/>
      <c r="AHQ96" s="28"/>
      <c r="AHR96" s="28"/>
      <c r="AHS96" s="28"/>
      <c r="AHT96" s="28"/>
      <c r="AHU96" s="28"/>
      <c r="AHV96" s="28"/>
      <c r="AHW96" s="28"/>
      <c r="AHX96" s="28"/>
      <c r="AHY96" s="28"/>
      <c r="AHZ96" s="28"/>
      <c r="AIA96" s="28"/>
      <c r="AIB96" s="28"/>
      <c r="AIC96" s="28"/>
      <c r="AID96" s="28"/>
      <c r="AIE96" s="28"/>
      <c r="AIF96" s="28"/>
      <c r="AIG96" s="28"/>
      <c r="AIH96" s="28"/>
      <c r="AII96" s="28"/>
      <c r="AIJ96" s="28"/>
      <c r="AIK96" s="28"/>
      <c r="AIL96" s="28"/>
      <c r="AIM96" s="28"/>
      <c r="AIN96" s="28"/>
      <c r="AIO96" s="28"/>
      <c r="AIP96" s="28"/>
      <c r="AIQ96" s="28"/>
      <c r="AIR96" s="28"/>
      <c r="AIS96" s="28"/>
      <c r="AIT96" s="28"/>
      <c r="AIU96" s="28"/>
      <c r="AIV96" s="28"/>
      <c r="AIW96" s="28"/>
      <c r="AIX96" s="28"/>
      <c r="AIY96" s="28"/>
      <c r="AIZ96" s="28"/>
      <c r="AJA96" s="28"/>
      <c r="AJB96" s="28"/>
      <c r="AJC96" s="28"/>
      <c r="AJD96" s="28"/>
      <c r="AJE96" s="28"/>
      <c r="AJF96" s="28"/>
      <c r="AJG96" s="28"/>
      <c r="AJH96" s="28"/>
      <c r="AJI96" s="28"/>
      <c r="AJJ96" s="28"/>
      <c r="AJK96" s="28"/>
      <c r="AJL96" s="28"/>
      <c r="AJM96" s="28"/>
      <c r="AJN96" s="28"/>
      <c r="AJO96" s="28"/>
      <c r="AJP96" s="28"/>
      <c r="AJQ96" s="28"/>
      <c r="AJR96" s="28"/>
      <c r="AJS96" s="28"/>
      <c r="AJT96" s="28"/>
      <c r="AJU96" s="28"/>
      <c r="AJV96" s="28"/>
      <c r="AJW96" s="28"/>
      <c r="AJX96" s="28"/>
      <c r="AJY96" s="28"/>
      <c r="AJZ96" s="28"/>
      <c r="AKA96" s="28"/>
      <c r="AKB96" s="28"/>
      <c r="AKC96" s="28"/>
      <c r="AKD96" s="28"/>
      <c r="AKE96" s="28"/>
      <c r="AKF96" s="28"/>
      <c r="AKG96" s="28"/>
      <c r="AKH96" s="28"/>
      <c r="AKI96" s="28"/>
      <c r="AKJ96" s="28"/>
      <c r="AKK96" s="28"/>
      <c r="AKL96" s="28"/>
      <c r="AKM96" s="28"/>
      <c r="AKN96" s="28"/>
      <c r="AKO96" s="28"/>
      <c r="AKP96" s="28"/>
      <c r="AKQ96" s="28"/>
      <c r="AKR96" s="28"/>
      <c r="AKS96" s="28"/>
      <c r="AKT96" s="28"/>
      <c r="AKU96" s="28"/>
      <c r="AKV96" s="28"/>
      <c r="AKW96" s="28"/>
      <c r="AKX96" s="28"/>
      <c r="AKY96" s="28"/>
      <c r="AKZ96" s="28"/>
      <c r="ALA96" s="28"/>
      <c r="ALB96" s="28"/>
      <c r="ALC96" s="28"/>
      <c r="ALD96" s="28"/>
      <c r="ALE96" s="28"/>
      <c r="ALF96" s="28"/>
      <c r="ALG96" s="28"/>
      <c r="ALH96" s="28"/>
      <c r="ALI96" s="28"/>
      <c r="ALJ96" s="28"/>
      <c r="ALK96" s="28"/>
      <c r="ALL96" s="28"/>
      <c r="ALM96" s="28"/>
      <c r="ALN96" s="28"/>
      <c r="ALO96" s="28"/>
      <c r="ALP96" s="28"/>
      <c r="ALQ96" s="28"/>
      <c r="ALR96" s="28"/>
      <c r="ALS96" s="28"/>
      <c r="ALT96" s="28"/>
      <c r="ALU96" s="28"/>
      <c r="ALV96" s="28"/>
      <c r="ALW96" s="28"/>
      <c r="ALX96" s="28"/>
      <c r="ALY96" s="28"/>
      <c r="ALZ96" s="28"/>
      <c r="AMA96" s="28"/>
      <c r="AMB96" s="28"/>
      <c r="AMC96" s="28"/>
      <c r="AMD96" s="28"/>
      <c r="AME96" s="28"/>
      <c r="AMF96" s="28"/>
      <c r="AMG96" s="28"/>
      <c r="AMH96" s="28"/>
      <c r="AMI96" s="28"/>
      <c r="AMJ96" s="28"/>
      <c r="AMK96" s="28"/>
      <c r="AML96" s="28"/>
      <c r="AMM96" s="28"/>
      <c r="AMN96" s="28"/>
      <c r="AMO96" s="28"/>
      <c r="AMP96" s="28"/>
      <c r="AMQ96" s="28"/>
      <c r="AMR96" s="28"/>
      <c r="AMS96" s="28"/>
      <c r="AMT96" s="28"/>
      <c r="AMU96" s="28"/>
      <c r="AMV96" s="28"/>
      <c r="AMW96" s="28"/>
      <c r="AMX96" s="28"/>
      <c r="AMY96" s="28"/>
      <c r="AMZ96" s="28"/>
      <c r="ANA96" s="28"/>
      <c r="ANB96" s="28"/>
    </row>
    <row r="97" spans="3:1042" s="6" customFormat="1" ht="15" customHeight="1" x14ac:dyDescent="0.25">
      <c r="C97" s="6" t="str">
        <f t="shared" si="21"/>
        <v>American</v>
      </c>
      <c r="D97" s="6" t="str">
        <f t="shared" si="22"/>
        <v>HPE10280H045DV  (80 gal)</v>
      </c>
      <c r="E97" s="6">
        <f t="shared" si="23"/>
        <v>120212</v>
      </c>
      <c r="F97" s="55">
        <f t="shared" si="24"/>
        <v>80</v>
      </c>
      <c r="G97" s="6" t="str">
        <f t="shared" si="25"/>
        <v>AOSmithPHPT80</v>
      </c>
      <c r="H97" s="116">
        <f t="shared" si="26"/>
        <v>0</v>
      </c>
      <c r="I97" s="156" t="str">
        <f t="shared" si="27"/>
        <v>AmericanHPE10280</v>
      </c>
      <c r="J97" s="91" t="s">
        <v>188</v>
      </c>
      <c r="K97" s="33">
        <v>1</v>
      </c>
      <c r="L97" s="75">
        <f t="shared" si="3"/>
        <v>12</v>
      </c>
      <c r="M97" s="18" t="s">
        <v>17</v>
      </c>
      <c r="N97" s="62">
        <f t="shared" ref="N97:N115" si="53">N96+1</f>
        <v>2</v>
      </c>
      <c r="O97" s="62">
        <f t="shared" si="45"/>
        <v>120212</v>
      </c>
      <c r="P97" s="59" t="str">
        <f t="shared" si="32"/>
        <v>HPE10280H045DV  (80 gal)</v>
      </c>
      <c r="Q97" s="155">
        <f t="shared" si="6"/>
        <v>1</v>
      </c>
      <c r="R97" s="19" t="s">
        <v>111</v>
      </c>
      <c r="S97" s="20">
        <v>80</v>
      </c>
      <c r="T97" s="31" t="s">
        <v>105</v>
      </c>
      <c r="U97" s="80" t="s">
        <v>105</v>
      </c>
      <c r="V97" s="85" t="str">
        <f t="shared" si="46"/>
        <v>AOSmithPHPT80</v>
      </c>
      <c r="W97" s="115">
        <v>0</v>
      </c>
      <c r="X97" s="45"/>
      <c r="Y97" s="45"/>
      <c r="Z97" s="44"/>
      <c r="AA97" s="126" t="str">
        <f t="shared" si="8"/>
        <v>2,     120212,   "HPE10280H045DV  (80 gal)"</v>
      </c>
      <c r="AB97" s="128" t="str">
        <f>AB96</f>
        <v>American</v>
      </c>
      <c r="AC97" s="129" t="s">
        <v>446</v>
      </c>
      <c r="AD97" s="153">
        <f t="shared" si="9"/>
        <v>1</v>
      </c>
      <c r="AE97" s="126" t="str">
        <f t="shared" si="10"/>
        <v xml:space="preserve">          case  HPE10280H045DV  (80 gal)   :   "AmericanHPE10280"</v>
      </c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28"/>
      <c r="HP97" s="28"/>
      <c r="HQ97" s="28"/>
      <c r="HR97" s="28"/>
      <c r="HS97" s="28"/>
      <c r="HT97" s="28"/>
      <c r="HU97" s="28"/>
      <c r="HV97" s="28"/>
      <c r="HW97" s="28"/>
      <c r="HX97" s="28"/>
      <c r="HY97" s="28"/>
      <c r="HZ97" s="28"/>
      <c r="IA97" s="28"/>
      <c r="IB97" s="28"/>
      <c r="IC97" s="28"/>
      <c r="ID97" s="28"/>
      <c r="IE97" s="28"/>
      <c r="IF97" s="28"/>
      <c r="IG97" s="28"/>
      <c r="IH97" s="28"/>
      <c r="II97" s="28"/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  <c r="IX97" s="28"/>
      <c r="IY97" s="28"/>
      <c r="IZ97" s="28"/>
      <c r="JA97" s="28"/>
      <c r="JB97" s="28"/>
      <c r="JC97" s="28"/>
      <c r="JD97" s="28"/>
      <c r="JE97" s="28"/>
      <c r="JF97" s="28"/>
      <c r="JG97" s="28"/>
      <c r="JH97" s="28"/>
      <c r="JI97" s="28"/>
      <c r="JJ97" s="28"/>
      <c r="JK97" s="28"/>
      <c r="JL97" s="28"/>
      <c r="JM97" s="28"/>
      <c r="JN97" s="28"/>
      <c r="JO97" s="28"/>
      <c r="JP97" s="28"/>
      <c r="JQ97" s="28"/>
      <c r="JR97" s="28"/>
      <c r="JS97" s="28"/>
      <c r="JT97" s="28"/>
      <c r="JU97" s="28"/>
      <c r="JV97" s="28"/>
      <c r="JW97" s="28"/>
      <c r="JX97" s="28"/>
      <c r="JY97" s="28"/>
      <c r="JZ97" s="28"/>
      <c r="KA97" s="28"/>
      <c r="KB97" s="28"/>
      <c r="KC97" s="28"/>
      <c r="KD97" s="28"/>
      <c r="KE97" s="28"/>
      <c r="KF97" s="28"/>
      <c r="KG97" s="28"/>
      <c r="KH97" s="28"/>
      <c r="KI97" s="28"/>
      <c r="KJ97" s="28"/>
      <c r="KK97" s="28"/>
      <c r="KL97" s="28"/>
      <c r="KM97" s="28"/>
      <c r="KN97" s="28"/>
      <c r="KO97" s="28"/>
      <c r="KP97" s="28"/>
      <c r="KQ97" s="28"/>
      <c r="KR97" s="28"/>
      <c r="KS97" s="28"/>
      <c r="KT97" s="28"/>
      <c r="KU97" s="28"/>
      <c r="KV97" s="28"/>
      <c r="KW97" s="28"/>
      <c r="KX97" s="28"/>
      <c r="KY97" s="28"/>
      <c r="KZ97" s="28"/>
      <c r="LA97" s="28"/>
      <c r="LB97" s="28"/>
      <c r="LC97" s="28"/>
      <c r="LD97" s="28"/>
      <c r="LE97" s="28"/>
      <c r="LF97" s="28"/>
      <c r="LG97" s="28"/>
      <c r="LH97" s="28"/>
      <c r="LI97" s="28"/>
      <c r="LJ97" s="28"/>
      <c r="LK97" s="28"/>
      <c r="LL97" s="28"/>
      <c r="LM97" s="28"/>
      <c r="LN97" s="28"/>
      <c r="LO97" s="28"/>
      <c r="LP97" s="28"/>
      <c r="LQ97" s="28"/>
      <c r="LR97" s="28"/>
      <c r="LS97" s="28"/>
      <c r="LT97" s="28"/>
      <c r="LU97" s="28"/>
      <c r="LV97" s="28"/>
      <c r="LW97" s="28"/>
      <c r="LX97" s="28"/>
      <c r="LY97" s="28"/>
      <c r="LZ97" s="28"/>
      <c r="MA97" s="28"/>
      <c r="MB97" s="28"/>
      <c r="MC97" s="28"/>
      <c r="MD97" s="28"/>
      <c r="ME97" s="28"/>
      <c r="MF97" s="28"/>
      <c r="MG97" s="28"/>
      <c r="MH97" s="28"/>
      <c r="MI97" s="28"/>
      <c r="MJ97" s="28"/>
      <c r="MK97" s="28"/>
      <c r="ML97" s="28"/>
      <c r="MM97" s="28"/>
      <c r="MN97" s="28"/>
      <c r="MO97" s="28"/>
      <c r="MP97" s="28"/>
      <c r="MQ97" s="28"/>
      <c r="MR97" s="28"/>
      <c r="MS97" s="28"/>
      <c r="MT97" s="28"/>
      <c r="MU97" s="28"/>
      <c r="MV97" s="28"/>
      <c r="MW97" s="28"/>
      <c r="MX97" s="28"/>
      <c r="MY97" s="28"/>
      <c r="MZ97" s="28"/>
      <c r="NA97" s="28"/>
      <c r="NB97" s="28"/>
      <c r="NC97" s="28"/>
      <c r="ND97" s="28"/>
      <c r="NE97" s="28"/>
      <c r="NF97" s="28"/>
      <c r="NG97" s="28"/>
      <c r="NH97" s="28"/>
      <c r="NI97" s="28"/>
      <c r="NJ97" s="28"/>
      <c r="NK97" s="28"/>
      <c r="NL97" s="28"/>
      <c r="NM97" s="28"/>
      <c r="NN97" s="28"/>
      <c r="NO97" s="28"/>
      <c r="NP97" s="28"/>
      <c r="NQ97" s="28"/>
      <c r="NR97" s="28"/>
      <c r="NS97" s="28"/>
      <c r="NT97" s="28"/>
      <c r="NU97" s="28"/>
      <c r="NV97" s="28"/>
      <c r="NW97" s="28"/>
      <c r="NX97" s="28"/>
      <c r="NY97" s="28"/>
      <c r="NZ97" s="28"/>
      <c r="OA97" s="28"/>
      <c r="OB97" s="28"/>
      <c r="OC97" s="28"/>
      <c r="OD97" s="28"/>
      <c r="OE97" s="28"/>
      <c r="OF97" s="28"/>
      <c r="OG97" s="28"/>
      <c r="OH97" s="28"/>
      <c r="OI97" s="28"/>
      <c r="OJ97" s="28"/>
      <c r="OK97" s="28"/>
      <c r="OL97" s="28"/>
      <c r="OM97" s="28"/>
      <c r="ON97" s="28"/>
      <c r="OO97" s="28"/>
      <c r="OP97" s="28"/>
      <c r="OQ97" s="28"/>
      <c r="OR97" s="28"/>
      <c r="OS97" s="28"/>
      <c r="OT97" s="28"/>
      <c r="OU97" s="28"/>
      <c r="OV97" s="28"/>
      <c r="OW97" s="28"/>
      <c r="OX97" s="28"/>
      <c r="OY97" s="28"/>
      <c r="OZ97" s="28"/>
      <c r="PA97" s="28"/>
      <c r="PB97" s="28"/>
      <c r="PC97" s="28"/>
      <c r="PD97" s="28"/>
      <c r="PE97" s="28"/>
      <c r="PF97" s="28"/>
      <c r="PG97" s="28"/>
      <c r="PH97" s="28"/>
      <c r="PI97" s="28"/>
      <c r="PJ97" s="28"/>
      <c r="PK97" s="28"/>
      <c r="PL97" s="28"/>
      <c r="PM97" s="28"/>
      <c r="PN97" s="28"/>
      <c r="PO97" s="28"/>
      <c r="PP97" s="28"/>
      <c r="PQ97" s="28"/>
      <c r="PR97" s="28"/>
      <c r="PS97" s="28"/>
      <c r="PT97" s="28"/>
      <c r="PU97" s="28"/>
      <c r="PV97" s="28"/>
      <c r="PW97" s="28"/>
      <c r="PX97" s="28"/>
      <c r="PY97" s="28"/>
      <c r="PZ97" s="28"/>
      <c r="QA97" s="28"/>
      <c r="QB97" s="28"/>
      <c r="QC97" s="28"/>
      <c r="QD97" s="28"/>
      <c r="QE97" s="28"/>
      <c r="QF97" s="28"/>
      <c r="QG97" s="28"/>
      <c r="QH97" s="28"/>
      <c r="QI97" s="28"/>
      <c r="QJ97" s="28"/>
      <c r="QK97" s="28"/>
      <c r="QL97" s="28"/>
      <c r="QM97" s="28"/>
      <c r="QN97" s="28"/>
      <c r="QO97" s="28"/>
      <c r="QP97" s="28"/>
      <c r="QQ97" s="28"/>
      <c r="QR97" s="28"/>
      <c r="QS97" s="28"/>
      <c r="QT97" s="28"/>
      <c r="QU97" s="28"/>
      <c r="QV97" s="28"/>
      <c r="QW97" s="28"/>
      <c r="QX97" s="28"/>
      <c r="QY97" s="28"/>
      <c r="QZ97" s="28"/>
      <c r="RA97" s="28"/>
      <c r="RB97" s="28"/>
      <c r="RC97" s="28"/>
      <c r="RD97" s="28"/>
      <c r="RE97" s="28"/>
      <c r="RF97" s="28"/>
      <c r="RG97" s="28"/>
      <c r="RH97" s="28"/>
      <c r="RI97" s="28"/>
      <c r="RJ97" s="28"/>
      <c r="RK97" s="28"/>
      <c r="RL97" s="28"/>
      <c r="RM97" s="28"/>
      <c r="RN97" s="28"/>
      <c r="RO97" s="28"/>
      <c r="RP97" s="28"/>
      <c r="RQ97" s="28"/>
      <c r="RR97" s="28"/>
      <c r="RS97" s="28"/>
      <c r="RT97" s="28"/>
      <c r="RU97" s="28"/>
      <c r="RV97" s="28"/>
      <c r="RW97" s="28"/>
      <c r="RX97" s="28"/>
      <c r="RY97" s="28"/>
      <c r="RZ97" s="28"/>
      <c r="SA97" s="28"/>
      <c r="SB97" s="28"/>
      <c r="SC97" s="28"/>
      <c r="SD97" s="28"/>
      <c r="SE97" s="28"/>
      <c r="SF97" s="28"/>
      <c r="SG97" s="28"/>
      <c r="SH97" s="28"/>
      <c r="SI97" s="28"/>
      <c r="SJ97" s="28"/>
      <c r="SK97" s="28"/>
      <c r="SL97" s="28"/>
      <c r="SM97" s="28"/>
      <c r="SN97" s="28"/>
      <c r="SO97" s="28"/>
      <c r="SP97" s="28"/>
      <c r="SQ97" s="28"/>
      <c r="SR97" s="28"/>
      <c r="SS97" s="28"/>
      <c r="ST97" s="28"/>
      <c r="SU97" s="28"/>
      <c r="SV97" s="28"/>
      <c r="SW97" s="28"/>
      <c r="SX97" s="28"/>
      <c r="SY97" s="28"/>
      <c r="SZ97" s="28"/>
      <c r="TA97" s="28"/>
      <c r="TB97" s="28"/>
      <c r="TC97" s="28"/>
      <c r="TD97" s="28"/>
      <c r="TE97" s="28"/>
      <c r="TF97" s="28"/>
      <c r="TG97" s="28"/>
      <c r="TH97" s="28"/>
      <c r="TI97" s="28"/>
      <c r="TJ97" s="28"/>
      <c r="TK97" s="28"/>
      <c r="TL97" s="28"/>
      <c r="TM97" s="28"/>
      <c r="TN97" s="28"/>
      <c r="TO97" s="28"/>
      <c r="TP97" s="28"/>
      <c r="TQ97" s="28"/>
      <c r="TR97" s="28"/>
      <c r="TS97" s="28"/>
      <c r="TT97" s="28"/>
      <c r="TU97" s="28"/>
      <c r="TV97" s="28"/>
      <c r="TW97" s="28"/>
      <c r="TX97" s="28"/>
      <c r="TY97" s="28"/>
      <c r="TZ97" s="28"/>
      <c r="UA97" s="28"/>
      <c r="UB97" s="28"/>
      <c r="UC97" s="28"/>
      <c r="UD97" s="28"/>
      <c r="UE97" s="28"/>
      <c r="UF97" s="28"/>
      <c r="UG97" s="28"/>
      <c r="UH97" s="28"/>
      <c r="UI97" s="28"/>
      <c r="UJ97" s="28"/>
      <c r="UK97" s="28"/>
      <c r="UL97" s="28"/>
      <c r="UM97" s="28"/>
      <c r="UN97" s="28"/>
      <c r="UO97" s="28"/>
      <c r="UP97" s="28"/>
      <c r="UQ97" s="28"/>
      <c r="UR97" s="28"/>
      <c r="US97" s="28"/>
      <c r="UT97" s="28"/>
      <c r="UU97" s="28"/>
      <c r="UV97" s="28"/>
      <c r="UW97" s="28"/>
      <c r="UX97" s="28"/>
      <c r="UY97" s="28"/>
      <c r="UZ97" s="28"/>
      <c r="VA97" s="28"/>
      <c r="VB97" s="28"/>
      <c r="VC97" s="28"/>
      <c r="VD97" s="28"/>
      <c r="VE97" s="28"/>
      <c r="VF97" s="28"/>
      <c r="VG97" s="28"/>
      <c r="VH97" s="28"/>
      <c r="VI97" s="28"/>
      <c r="VJ97" s="28"/>
      <c r="VK97" s="28"/>
      <c r="VL97" s="28"/>
      <c r="VM97" s="28"/>
      <c r="VN97" s="28"/>
      <c r="VO97" s="28"/>
      <c r="VP97" s="28"/>
      <c r="VQ97" s="28"/>
      <c r="VR97" s="28"/>
      <c r="VS97" s="28"/>
      <c r="VT97" s="28"/>
      <c r="VU97" s="28"/>
      <c r="VV97" s="28"/>
      <c r="VW97" s="28"/>
      <c r="VX97" s="28"/>
      <c r="VY97" s="28"/>
      <c r="VZ97" s="28"/>
      <c r="WA97" s="28"/>
      <c r="WB97" s="28"/>
      <c r="WC97" s="28"/>
      <c r="WD97" s="28"/>
      <c r="WE97" s="28"/>
      <c r="WF97" s="28"/>
      <c r="WG97" s="28"/>
      <c r="WH97" s="28"/>
      <c r="WI97" s="28"/>
      <c r="WJ97" s="28"/>
      <c r="WK97" s="28"/>
      <c r="WL97" s="28"/>
      <c r="WM97" s="28"/>
      <c r="WN97" s="28"/>
      <c r="WO97" s="28"/>
      <c r="WP97" s="28"/>
      <c r="WQ97" s="28"/>
      <c r="WR97" s="28"/>
      <c r="WS97" s="28"/>
      <c r="WT97" s="28"/>
      <c r="WU97" s="28"/>
      <c r="WV97" s="28"/>
      <c r="WW97" s="28"/>
      <c r="WX97" s="28"/>
      <c r="WY97" s="28"/>
      <c r="WZ97" s="28"/>
      <c r="XA97" s="28"/>
      <c r="XB97" s="28"/>
      <c r="XC97" s="28"/>
      <c r="XD97" s="28"/>
      <c r="XE97" s="28"/>
      <c r="XF97" s="28"/>
      <c r="XG97" s="28"/>
      <c r="XH97" s="28"/>
      <c r="XI97" s="28"/>
      <c r="XJ97" s="28"/>
      <c r="XK97" s="28"/>
      <c r="XL97" s="28"/>
      <c r="XM97" s="28"/>
      <c r="XN97" s="28"/>
      <c r="XO97" s="28"/>
      <c r="XP97" s="28"/>
      <c r="XQ97" s="28"/>
      <c r="XR97" s="28"/>
      <c r="XS97" s="28"/>
      <c r="XT97" s="28"/>
      <c r="XU97" s="28"/>
      <c r="XV97" s="28"/>
      <c r="XW97" s="28"/>
      <c r="XX97" s="28"/>
      <c r="XY97" s="28"/>
      <c r="XZ97" s="28"/>
      <c r="YA97" s="28"/>
      <c r="YB97" s="28"/>
      <c r="YC97" s="28"/>
      <c r="YD97" s="28"/>
      <c r="YE97" s="28"/>
      <c r="YF97" s="28"/>
      <c r="YG97" s="28"/>
      <c r="YH97" s="28"/>
      <c r="YI97" s="28"/>
      <c r="YJ97" s="28"/>
      <c r="YK97" s="28"/>
      <c r="YL97" s="28"/>
      <c r="YM97" s="28"/>
      <c r="YN97" s="28"/>
      <c r="YO97" s="28"/>
      <c r="YP97" s="28"/>
      <c r="YQ97" s="28"/>
      <c r="YR97" s="28"/>
      <c r="YS97" s="28"/>
      <c r="YT97" s="28"/>
      <c r="YU97" s="28"/>
      <c r="YV97" s="28"/>
      <c r="YW97" s="28"/>
      <c r="YX97" s="28"/>
      <c r="YY97" s="28"/>
      <c r="YZ97" s="28"/>
      <c r="ZA97" s="28"/>
      <c r="ZB97" s="28"/>
      <c r="ZC97" s="28"/>
      <c r="ZD97" s="28"/>
      <c r="ZE97" s="28"/>
      <c r="ZF97" s="28"/>
      <c r="ZG97" s="28"/>
      <c r="ZH97" s="28"/>
      <c r="ZI97" s="28"/>
      <c r="ZJ97" s="28"/>
      <c r="ZK97" s="28"/>
      <c r="ZL97" s="28"/>
      <c r="ZM97" s="28"/>
      <c r="ZN97" s="28"/>
      <c r="ZO97" s="28"/>
      <c r="ZP97" s="28"/>
      <c r="ZQ97" s="28"/>
      <c r="ZR97" s="28"/>
      <c r="ZS97" s="28"/>
      <c r="ZT97" s="28"/>
      <c r="ZU97" s="28"/>
      <c r="ZV97" s="28"/>
      <c r="ZW97" s="28"/>
      <c r="ZX97" s="28"/>
      <c r="ZY97" s="28"/>
      <c r="ZZ97" s="28"/>
      <c r="AAA97" s="28"/>
      <c r="AAB97" s="28"/>
      <c r="AAC97" s="28"/>
      <c r="AAD97" s="28"/>
      <c r="AAE97" s="28"/>
      <c r="AAF97" s="28"/>
      <c r="AAG97" s="28"/>
      <c r="AAH97" s="28"/>
      <c r="AAI97" s="28"/>
      <c r="AAJ97" s="28"/>
      <c r="AAK97" s="28"/>
      <c r="AAL97" s="28"/>
      <c r="AAM97" s="28"/>
      <c r="AAN97" s="28"/>
      <c r="AAO97" s="28"/>
      <c r="AAP97" s="28"/>
      <c r="AAQ97" s="28"/>
      <c r="AAR97" s="28"/>
      <c r="AAS97" s="28"/>
      <c r="AAT97" s="28"/>
      <c r="AAU97" s="28"/>
      <c r="AAV97" s="28"/>
      <c r="AAW97" s="28"/>
      <c r="AAX97" s="28"/>
      <c r="AAY97" s="28"/>
      <c r="AAZ97" s="28"/>
      <c r="ABA97" s="28"/>
      <c r="ABB97" s="28"/>
      <c r="ABC97" s="28"/>
      <c r="ABD97" s="28"/>
      <c r="ABE97" s="28"/>
      <c r="ABF97" s="28"/>
      <c r="ABG97" s="28"/>
      <c r="ABH97" s="28"/>
      <c r="ABI97" s="28"/>
      <c r="ABJ97" s="28"/>
      <c r="ABK97" s="28"/>
      <c r="ABL97" s="28"/>
      <c r="ABM97" s="28"/>
      <c r="ABN97" s="28"/>
      <c r="ABO97" s="28"/>
      <c r="ABP97" s="28"/>
      <c r="ABQ97" s="28"/>
      <c r="ABR97" s="28"/>
      <c r="ABS97" s="28"/>
      <c r="ABT97" s="28"/>
      <c r="ABU97" s="28"/>
      <c r="ABV97" s="28"/>
      <c r="ABW97" s="28"/>
      <c r="ABX97" s="28"/>
      <c r="ABY97" s="28"/>
      <c r="ABZ97" s="28"/>
      <c r="ACA97" s="28"/>
      <c r="ACB97" s="28"/>
      <c r="ACC97" s="28"/>
      <c r="ACD97" s="28"/>
      <c r="ACE97" s="28"/>
      <c r="ACF97" s="28"/>
      <c r="ACG97" s="28"/>
      <c r="ACH97" s="28"/>
      <c r="ACI97" s="28"/>
      <c r="ACJ97" s="28"/>
      <c r="ACK97" s="28"/>
      <c r="ACL97" s="28"/>
      <c r="ACM97" s="28"/>
      <c r="ACN97" s="28"/>
      <c r="ACO97" s="28"/>
      <c r="ACP97" s="28"/>
      <c r="ACQ97" s="28"/>
      <c r="ACR97" s="28"/>
      <c r="ACS97" s="28"/>
      <c r="ACT97" s="28"/>
      <c r="ACU97" s="28"/>
      <c r="ACV97" s="28"/>
      <c r="ACW97" s="28"/>
      <c r="ACX97" s="28"/>
      <c r="ACY97" s="28"/>
      <c r="ACZ97" s="28"/>
      <c r="ADA97" s="28"/>
      <c r="ADB97" s="28"/>
      <c r="ADC97" s="28"/>
      <c r="ADD97" s="28"/>
      <c r="ADE97" s="28"/>
      <c r="ADF97" s="28"/>
      <c r="ADG97" s="28"/>
      <c r="ADH97" s="28"/>
      <c r="ADI97" s="28"/>
      <c r="ADJ97" s="28"/>
      <c r="ADK97" s="28"/>
      <c r="ADL97" s="28"/>
      <c r="ADM97" s="28"/>
      <c r="ADN97" s="28"/>
      <c r="ADO97" s="28"/>
      <c r="ADP97" s="28"/>
      <c r="ADQ97" s="28"/>
      <c r="ADR97" s="28"/>
      <c r="ADS97" s="28"/>
      <c r="ADT97" s="28"/>
      <c r="ADU97" s="28"/>
      <c r="ADV97" s="28"/>
      <c r="ADW97" s="28"/>
      <c r="ADX97" s="28"/>
      <c r="ADY97" s="28"/>
      <c r="ADZ97" s="28"/>
      <c r="AEA97" s="28"/>
      <c r="AEB97" s="28"/>
      <c r="AEC97" s="28"/>
      <c r="AED97" s="28"/>
      <c r="AEE97" s="28"/>
      <c r="AEF97" s="28"/>
      <c r="AEG97" s="28"/>
      <c r="AEH97" s="28"/>
      <c r="AEI97" s="28"/>
      <c r="AEJ97" s="28"/>
      <c r="AEK97" s="28"/>
      <c r="AEL97" s="28"/>
      <c r="AEM97" s="28"/>
      <c r="AEN97" s="28"/>
      <c r="AEO97" s="28"/>
      <c r="AEP97" s="28"/>
      <c r="AEQ97" s="28"/>
      <c r="AER97" s="28"/>
      <c r="AES97" s="28"/>
      <c r="AET97" s="28"/>
      <c r="AEU97" s="28"/>
      <c r="AEV97" s="28"/>
      <c r="AEW97" s="28"/>
      <c r="AEX97" s="28"/>
      <c r="AEY97" s="28"/>
      <c r="AEZ97" s="28"/>
      <c r="AFA97" s="28"/>
      <c r="AFB97" s="28"/>
      <c r="AFC97" s="28"/>
      <c r="AFD97" s="28"/>
      <c r="AFE97" s="28"/>
      <c r="AFF97" s="28"/>
      <c r="AFG97" s="28"/>
      <c r="AFH97" s="28"/>
      <c r="AFI97" s="28"/>
      <c r="AFJ97" s="28"/>
      <c r="AFK97" s="28"/>
      <c r="AFL97" s="28"/>
      <c r="AFM97" s="28"/>
      <c r="AFN97" s="28"/>
      <c r="AFO97" s="28"/>
      <c r="AFP97" s="28"/>
      <c r="AFQ97" s="28"/>
      <c r="AFR97" s="28"/>
      <c r="AFS97" s="28"/>
      <c r="AFT97" s="28"/>
      <c r="AFU97" s="28"/>
      <c r="AFV97" s="28"/>
      <c r="AFW97" s="28"/>
      <c r="AFX97" s="28"/>
      <c r="AFY97" s="28"/>
      <c r="AFZ97" s="28"/>
      <c r="AGA97" s="28"/>
      <c r="AGB97" s="28"/>
      <c r="AGC97" s="28"/>
      <c r="AGD97" s="28"/>
      <c r="AGE97" s="28"/>
      <c r="AGF97" s="28"/>
      <c r="AGG97" s="28"/>
      <c r="AGH97" s="28"/>
      <c r="AGI97" s="28"/>
      <c r="AGJ97" s="28"/>
      <c r="AGK97" s="28"/>
      <c r="AGL97" s="28"/>
      <c r="AGM97" s="28"/>
      <c r="AGN97" s="28"/>
      <c r="AGO97" s="28"/>
      <c r="AGP97" s="28"/>
      <c r="AGQ97" s="28"/>
      <c r="AGR97" s="28"/>
      <c r="AGS97" s="28"/>
      <c r="AGT97" s="28"/>
      <c r="AGU97" s="28"/>
      <c r="AGV97" s="28"/>
      <c r="AGW97" s="28"/>
      <c r="AGX97" s="28"/>
      <c r="AGY97" s="28"/>
      <c r="AGZ97" s="28"/>
      <c r="AHA97" s="28"/>
      <c r="AHB97" s="28"/>
      <c r="AHC97" s="28"/>
      <c r="AHD97" s="28"/>
      <c r="AHE97" s="28"/>
      <c r="AHF97" s="28"/>
      <c r="AHG97" s="28"/>
      <c r="AHH97" s="28"/>
      <c r="AHI97" s="28"/>
      <c r="AHJ97" s="28"/>
      <c r="AHK97" s="28"/>
      <c r="AHL97" s="28"/>
      <c r="AHM97" s="28"/>
      <c r="AHN97" s="28"/>
      <c r="AHO97" s="28"/>
      <c r="AHP97" s="28"/>
      <c r="AHQ97" s="28"/>
      <c r="AHR97" s="28"/>
      <c r="AHS97" s="28"/>
      <c r="AHT97" s="28"/>
      <c r="AHU97" s="28"/>
      <c r="AHV97" s="28"/>
      <c r="AHW97" s="28"/>
      <c r="AHX97" s="28"/>
      <c r="AHY97" s="28"/>
      <c r="AHZ97" s="28"/>
      <c r="AIA97" s="28"/>
      <c r="AIB97" s="28"/>
      <c r="AIC97" s="28"/>
      <c r="AID97" s="28"/>
      <c r="AIE97" s="28"/>
      <c r="AIF97" s="28"/>
      <c r="AIG97" s="28"/>
      <c r="AIH97" s="28"/>
      <c r="AII97" s="28"/>
      <c r="AIJ97" s="28"/>
      <c r="AIK97" s="28"/>
      <c r="AIL97" s="28"/>
      <c r="AIM97" s="28"/>
      <c r="AIN97" s="28"/>
      <c r="AIO97" s="28"/>
      <c r="AIP97" s="28"/>
      <c r="AIQ97" s="28"/>
      <c r="AIR97" s="28"/>
      <c r="AIS97" s="28"/>
      <c r="AIT97" s="28"/>
      <c r="AIU97" s="28"/>
      <c r="AIV97" s="28"/>
      <c r="AIW97" s="28"/>
      <c r="AIX97" s="28"/>
      <c r="AIY97" s="28"/>
      <c r="AIZ97" s="28"/>
      <c r="AJA97" s="28"/>
      <c r="AJB97" s="28"/>
      <c r="AJC97" s="28"/>
      <c r="AJD97" s="28"/>
      <c r="AJE97" s="28"/>
      <c r="AJF97" s="28"/>
      <c r="AJG97" s="28"/>
      <c r="AJH97" s="28"/>
      <c r="AJI97" s="28"/>
      <c r="AJJ97" s="28"/>
      <c r="AJK97" s="28"/>
      <c r="AJL97" s="28"/>
      <c r="AJM97" s="28"/>
      <c r="AJN97" s="28"/>
      <c r="AJO97" s="28"/>
      <c r="AJP97" s="28"/>
      <c r="AJQ97" s="28"/>
      <c r="AJR97" s="28"/>
      <c r="AJS97" s="28"/>
      <c r="AJT97" s="28"/>
      <c r="AJU97" s="28"/>
      <c r="AJV97" s="28"/>
      <c r="AJW97" s="28"/>
      <c r="AJX97" s="28"/>
      <c r="AJY97" s="28"/>
      <c r="AJZ97" s="28"/>
      <c r="AKA97" s="28"/>
      <c r="AKB97" s="28"/>
      <c r="AKC97" s="28"/>
      <c r="AKD97" s="28"/>
      <c r="AKE97" s="28"/>
      <c r="AKF97" s="28"/>
      <c r="AKG97" s="28"/>
      <c r="AKH97" s="28"/>
      <c r="AKI97" s="28"/>
      <c r="AKJ97" s="28"/>
      <c r="AKK97" s="28"/>
      <c r="AKL97" s="28"/>
      <c r="AKM97" s="28"/>
      <c r="AKN97" s="28"/>
      <c r="AKO97" s="28"/>
      <c r="AKP97" s="28"/>
      <c r="AKQ97" s="28"/>
      <c r="AKR97" s="28"/>
      <c r="AKS97" s="28"/>
      <c r="AKT97" s="28"/>
      <c r="AKU97" s="28"/>
      <c r="AKV97" s="28"/>
      <c r="AKW97" s="28"/>
      <c r="AKX97" s="28"/>
      <c r="AKY97" s="28"/>
      <c r="AKZ97" s="28"/>
      <c r="ALA97" s="28"/>
      <c r="ALB97" s="28"/>
      <c r="ALC97" s="28"/>
      <c r="ALD97" s="28"/>
      <c r="ALE97" s="28"/>
      <c r="ALF97" s="28"/>
      <c r="ALG97" s="28"/>
      <c r="ALH97" s="28"/>
      <c r="ALI97" s="28"/>
      <c r="ALJ97" s="28"/>
      <c r="ALK97" s="28"/>
      <c r="ALL97" s="28"/>
      <c r="ALM97" s="28"/>
      <c r="ALN97" s="28"/>
      <c r="ALO97" s="28"/>
      <c r="ALP97" s="28"/>
      <c r="ALQ97" s="28"/>
      <c r="ALR97" s="28"/>
      <c r="ALS97" s="28"/>
      <c r="ALT97" s="28"/>
      <c r="ALU97" s="28"/>
      <c r="ALV97" s="28"/>
      <c r="ALW97" s="28"/>
      <c r="ALX97" s="28"/>
      <c r="ALY97" s="28"/>
      <c r="ALZ97" s="28"/>
      <c r="AMA97" s="28"/>
      <c r="AMB97" s="28"/>
      <c r="AMC97" s="28"/>
      <c r="AMD97" s="28"/>
      <c r="AME97" s="28"/>
      <c r="AMF97" s="28"/>
      <c r="AMG97" s="28"/>
      <c r="AMH97" s="28"/>
      <c r="AMI97" s="28"/>
      <c r="AMJ97" s="28"/>
      <c r="AMK97" s="28"/>
      <c r="AML97" s="28"/>
      <c r="AMM97" s="28"/>
      <c r="AMN97" s="28"/>
      <c r="AMO97" s="28"/>
      <c r="AMP97" s="28"/>
      <c r="AMQ97" s="28"/>
      <c r="AMR97" s="28"/>
      <c r="AMS97" s="28"/>
      <c r="AMT97" s="28"/>
      <c r="AMU97" s="28"/>
      <c r="AMV97" s="28"/>
      <c r="AMW97" s="28"/>
      <c r="AMX97" s="28"/>
      <c r="AMY97" s="28"/>
      <c r="AMZ97" s="28"/>
      <c r="ANA97" s="28"/>
      <c r="ANB97" s="28"/>
    </row>
    <row r="98" spans="3:1042" s="6" customFormat="1" ht="15" customHeight="1" x14ac:dyDescent="0.25">
      <c r="C98" s="6" t="str">
        <f t="shared" si="21"/>
        <v>American</v>
      </c>
      <c r="D98" s="6" t="str">
        <f t="shared" si="22"/>
        <v>HPE6280H045DV 102  (80 gal)</v>
      </c>
      <c r="E98" s="6">
        <f t="shared" si="23"/>
        <v>120312</v>
      </c>
      <c r="F98" s="55">
        <f t="shared" si="24"/>
        <v>80</v>
      </c>
      <c r="G98" s="6" t="str">
        <f t="shared" si="25"/>
        <v>AOSmithPHPT80</v>
      </c>
      <c r="H98" s="116">
        <f t="shared" si="26"/>
        <v>0</v>
      </c>
      <c r="I98" s="156" t="str">
        <f t="shared" si="27"/>
        <v>AmericanHPE6280</v>
      </c>
      <c r="J98" s="91" t="s">
        <v>188</v>
      </c>
      <c r="K98" s="32">
        <v>1</v>
      </c>
      <c r="L98" s="75">
        <f t="shared" si="3"/>
        <v>12</v>
      </c>
      <c r="M98" s="9" t="s">
        <v>17</v>
      </c>
      <c r="N98" s="62">
        <f t="shared" si="53"/>
        <v>3</v>
      </c>
      <c r="O98" s="62">
        <f t="shared" si="45"/>
        <v>120312</v>
      </c>
      <c r="P98" s="59" t="str">
        <f t="shared" si="32"/>
        <v>HPE6280H045DV 102  (80 gal)</v>
      </c>
      <c r="Q98" s="155">
        <f t="shared" si="6"/>
        <v>1</v>
      </c>
      <c r="R98" s="10" t="s">
        <v>62</v>
      </c>
      <c r="S98" s="11">
        <v>80</v>
      </c>
      <c r="T98" s="30" t="s">
        <v>87</v>
      </c>
      <c r="U98" s="80" t="s">
        <v>105</v>
      </c>
      <c r="V98" s="85" t="str">
        <f t="shared" si="46"/>
        <v>AOSmithPHPT80</v>
      </c>
      <c r="W98" s="115">
        <v>0</v>
      </c>
      <c r="X98" s="42" t="s">
        <v>13</v>
      </c>
      <c r="Y98" s="43">
        <v>42591</v>
      </c>
      <c r="Z98" s="44" t="s">
        <v>80</v>
      </c>
      <c r="AA98" s="126" t="str">
        <f t="shared" si="8"/>
        <v>2,     120312,   "HPE6280H045DV 102  (80 gal)"</v>
      </c>
      <c r="AB98" s="128" t="str">
        <f t="shared" ref="AB98:AB115" si="54">AB97</f>
        <v>American</v>
      </c>
      <c r="AC98" s="129" t="s">
        <v>447</v>
      </c>
      <c r="AD98" s="153">
        <f t="shared" si="9"/>
        <v>1</v>
      </c>
      <c r="AE98" s="126" t="str">
        <f t="shared" si="10"/>
        <v xml:space="preserve">          case  HPE6280H045DV 102  (80 gal)   :   "AmericanHPE6280"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3:1042" s="6" customFormat="1" ht="15" customHeight="1" x14ac:dyDescent="0.25">
      <c r="C99" s="6" t="str">
        <f t="shared" si="21"/>
        <v>American</v>
      </c>
      <c r="D99" s="6" t="str">
        <f t="shared" si="22"/>
        <v>HPHE10250H045DV 120  (50 gal)</v>
      </c>
      <c r="E99" s="6">
        <f t="shared" si="23"/>
        <v>120413</v>
      </c>
      <c r="F99" s="55">
        <f t="shared" si="24"/>
        <v>50</v>
      </c>
      <c r="G99" s="6" t="str">
        <f t="shared" si="25"/>
        <v>AOSmithHPTU50</v>
      </c>
      <c r="H99" s="116">
        <f t="shared" si="26"/>
        <v>0</v>
      </c>
      <c r="I99" s="156" t="str">
        <f t="shared" si="27"/>
        <v>AmericanHPHE10250</v>
      </c>
      <c r="J99" s="91" t="s">
        <v>188</v>
      </c>
      <c r="K99" s="32">
        <v>3</v>
      </c>
      <c r="L99" s="75">
        <f t="shared" si="3"/>
        <v>12</v>
      </c>
      <c r="M99" s="9" t="s">
        <v>17</v>
      </c>
      <c r="N99" s="62">
        <f t="shared" si="53"/>
        <v>4</v>
      </c>
      <c r="O99" s="62">
        <f t="shared" si="45"/>
        <v>120413</v>
      </c>
      <c r="P99" s="59" t="str">
        <f t="shared" si="32"/>
        <v>HPHE10250H045DV 120  (50 gal)</v>
      </c>
      <c r="Q99" s="155">
        <f t="shared" si="6"/>
        <v>1</v>
      </c>
      <c r="R99" s="10" t="s">
        <v>18</v>
      </c>
      <c r="S99" s="11">
        <v>50</v>
      </c>
      <c r="T99" s="30" t="s">
        <v>81</v>
      </c>
      <c r="U99" s="80" t="s">
        <v>106</v>
      </c>
      <c r="V99" s="85" t="str">
        <f t="shared" si="46"/>
        <v>AOSmithHPTU50</v>
      </c>
      <c r="W99" s="115">
        <v>0</v>
      </c>
      <c r="X99" s="42" t="s">
        <v>8</v>
      </c>
      <c r="Y99" s="43">
        <v>42545</v>
      </c>
      <c r="Z99" s="44" t="s">
        <v>80</v>
      </c>
      <c r="AA99" s="126" t="str">
        <f t="shared" si="8"/>
        <v>2,     120413,   "HPHE10250H045DV 120  (50 gal)"</v>
      </c>
      <c r="AB99" s="128" t="str">
        <f t="shared" si="54"/>
        <v>American</v>
      </c>
      <c r="AC99" s="129" t="s">
        <v>448</v>
      </c>
      <c r="AD99" s="153">
        <f t="shared" si="9"/>
        <v>1</v>
      </c>
      <c r="AE99" s="126" t="str">
        <f t="shared" si="10"/>
        <v xml:space="preserve">          case  HPHE10250H045DV 120  (50 gal)   :   "AmericanHPHE10250"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  <c r="AMN99"/>
      <c r="AMO99"/>
      <c r="AMP99"/>
      <c r="AMQ99"/>
      <c r="AMR99"/>
      <c r="AMS99"/>
      <c r="AMT99"/>
      <c r="AMU99"/>
      <c r="AMV99"/>
      <c r="AMW99"/>
      <c r="AMX99"/>
      <c r="AMY99"/>
    </row>
    <row r="100" spans="3:1042" s="6" customFormat="1" ht="15" customHeight="1" x14ac:dyDescent="0.25">
      <c r="C100" s="6" t="str">
        <f t="shared" si="21"/>
        <v>American</v>
      </c>
      <c r="D100" s="6" t="str">
        <f t="shared" si="22"/>
        <v>HPHE10250H045DVN 120  (50 gal)</v>
      </c>
      <c r="E100" s="6">
        <f t="shared" si="23"/>
        <v>120513</v>
      </c>
      <c r="F100" s="55">
        <f t="shared" si="24"/>
        <v>50</v>
      </c>
      <c r="G100" s="6" t="str">
        <f t="shared" si="25"/>
        <v>AOSmithHPTU50</v>
      </c>
      <c r="H100" s="116">
        <f t="shared" si="26"/>
        <v>0</v>
      </c>
      <c r="I100" s="156" t="str">
        <f t="shared" si="27"/>
        <v>AmericanHPHE10250N</v>
      </c>
      <c r="J100" s="91" t="s">
        <v>188</v>
      </c>
      <c r="K100" s="32">
        <v>3</v>
      </c>
      <c r="L100" s="75">
        <f t="shared" si="3"/>
        <v>12</v>
      </c>
      <c r="M100" s="9" t="s">
        <v>17</v>
      </c>
      <c r="N100" s="62">
        <f t="shared" si="53"/>
        <v>5</v>
      </c>
      <c r="O100" s="62">
        <f t="shared" si="45"/>
        <v>120513</v>
      </c>
      <c r="P100" s="59" t="str">
        <f t="shared" si="32"/>
        <v>HPHE10250H045DVN 120  (50 gal)</v>
      </c>
      <c r="Q100" s="155">
        <f t="shared" si="6"/>
        <v>1</v>
      </c>
      <c r="R100" s="10" t="s">
        <v>19</v>
      </c>
      <c r="S100" s="11">
        <v>50</v>
      </c>
      <c r="T100" s="30" t="s">
        <v>81</v>
      </c>
      <c r="U100" s="80" t="s">
        <v>106</v>
      </c>
      <c r="V100" s="85" t="str">
        <f t="shared" si="46"/>
        <v>AOSmithHPTU50</v>
      </c>
      <c r="W100" s="115">
        <v>0</v>
      </c>
      <c r="X100" s="42" t="s">
        <v>8</v>
      </c>
      <c r="Y100" s="43">
        <v>42545</v>
      </c>
      <c r="Z100" s="44" t="s">
        <v>80</v>
      </c>
      <c r="AA100" s="126" t="str">
        <f t="shared" si="8"/>
        <v>2,     120513,   "HPHE10250H045DVN 120  (50 gal)"</v>
      </c>
      <c r="AB100" s="128" t="str">
        <f t="shared" si="54"/>
        <v>American</v>
      </c>
      <c r="AC100" s="129" t="s">
        <v>449</v>
      </c>
      <c r="AD100" s="153">
        <f t="shared" si="9"/>
        <v>1</v>
      </c>
      <c r="AE100" s="126" t="str">
        <f t="shared" si="10"/>
        <v xml:space="preserve">          case  HPHE10250H045DVN 120  (50 gal)   :   "AmericanHPHE10250N"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  <c r="AMN100"/>
      <c r="AMO100"/>
      <c r="AMP100"/>
      <c r="AMQ100"/>
      <c r="AMR100"/>
      <c r="AMS100"/>
      <c r="AMT100"/>
      <c r="AMU100"/>
      <c r="AMV100"/>
      <c r="AMW100"/>
      <c r="AMX100"/>
      <c r="AMY100"/>
    </row>
    <row r="101" spans="3:1042" s="6" customFormat="1" ht="15" customHeight="1" x14ac:dyDescent="0.25">
      <c r="C101" s="120" t="str">
        <f t="shared" si="21"/>
        <v>American</v>
      </c>
      <c r="D101" s="120" t="str">
        <f t="shared" si="22"/>
        <v>HPHE10250H045DVDR 130  (50 gal, JA13)</v>
      </c>
      <c r="E101" s="120">
        <f t="shared" si="23"/>
        <v>121413</v>
      </c>
      <c r="F101" s="55">
        <f t="shared" ref="F101" si="55">S101</f>
        <v>50</v>
      </c>
      <c r="G101" s="6" t="str">
        <f t="shared" si="25"/>
        <v>AOSmithHPTU50</v>
      </c>
      <c r="H101" s="116">
        <f t="shared" ref="H101" si="56">W101</f>
        <v>1</v>
      </c>
      <c r="I101" s="156" t="str">
        <f t="shared" si="27"/>
        <v>AmericanHPHE10250DR</v>
      </c>
      <c r="J101" s="91" t="s">
        <v>188</v>
      </c>
      <c r="K101" s="32">
        <v>3</v>
      </c>
      <c r="L101" s="75">
        <f t="shared" si="3"/>
        <v>12</v>
      </c>
      <c r="M101" s="9" t="s">
        <v>17</v>
      </c>
      <c r="N101" s="121">
        <v>14</v>
      </c>
      <c r="O101" s="62">
        <f t="shared" ref="O101" si="57" xml:space="preserve"> (L101*10000) + (N101*100) + VLOOKUP( U101, $R$2:$T$65, 2, FALSE )</f>
        <v>121413</v>
      </c>
      <c r="P101" s="59" t="str">
        <f t="shared" si="32"/>
        <v>HPHE10250H045DVDR 130  (50 gal, JA13)</v>
      </c>
      <c r="Q101" s="155">
        <f t="shared" si="6"/>
        <v>1</v>
      </c>
      <c r="R101" s="10" t="s">
        <v>421</v>
      </c>
      <c r="S101" s="11">
        <v>50</v>
      </c>
      <c r="T101" s="30" t="s">
        <v>81</v>
      </c>
      <c r="U101" s="80" t="s">
        <v>106</v>
      </c>
      <c r="V101" s="85" t="str">
        <f t="shared" ref="V101" si="58">VLOOKUP( U101, $R$2:$T$65, 3, FALSE )</f>
        <v>AOSmithHPTU50</v>
      </c>
      <c r="W101" s="117">
        <v>1</v>
      </c>
      <c r="X101" s="42" t="s">
        <v>8</v>
      </c>
      <c r="Y101" s="43">
        <v>44118</v>
      </c>
      <c r="Z101" s="44" t="s">
        <v>80</v>
      </c>
      <c r="AA101" s="126" t="str">
        <f t="shared" si="8"/>
        <v>2,     121413,   "HPHE10250H045DVDR 130  (50 gal, JA13)"</v>
      </c>
      <c r="AB101" s="128" t="str">
        <f t="shared" si="54"/>
        <v>American</v>
      </c>
      <c r="AC101" s="130" t="s">
        <v>458</v>
      </c>
      <c r="AD101" s="153">
        <f t="shared" si="9"/>
        <v>1</v>
      </c>
      <c r="AE101" s="126" t="str">
        <f t="shared" si="10"/>
        <v xml:space="preserve">          case  HPHE10250H045DVDR 130  (50 gal, JA13)   :   "AmericanHPHE10250DR"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  <c r="AMN101"/>
      <c r="AMO101"/>
      <c r="AMP101"/>
      <c r="AMQ101"/>
      <c r="AMR101"/>
      <c r="AMS101"/>
      <c r="AMT101"/>
      <c r="AMU101"/>
      <c r="AMV101"/>
      <c r="AMW101"/>
      <c r="AMX101"/>
      <c r="AMY101"/>
    </row>
    <row r="102" spans="3:1042" s="6" customFormat="1" ht="15" customHeight="1" x14ac:dyDescent="0.25">
      <c r="C102" s="6" t="str">
        <f t="shared" si="21"/>
        <v>American</v>
      </c>
      <c r="D102" s="6" t="str">
        <f t="shared" si="22"/>
        <v>HPHE10266H045DV 120  (66 gal)</v>
      </c>
      <c r="E102" s="6">
        <f t="shared" si="23"/>
        <v>120614</v>
      </c>
      <c r="F102" s="55">
        <f t="shared" si="24"/>
        <v>66</v>
      </c>
      <c r="G102" s="6" t="str">
        <f t="shared" si="25"/>
        <v>AOSmithHPTU66</v>
      </c>
      <c r="H102" s="116">
        <f t="shared" si="26"/>
        <v>0</v>
      </c>
      <c r="I102" s="156" t="str">
        <f t="shared" si="27"/>
        <v>AmericanHPHE10266Res</v>
      </c>
      <c r="J102" s="91" t="s">
        <v>188</v>
      </c>
      <c r="K102" s="32">
        <v>3</v>
      </c>
      <c r="L102" s="75">
        <f t="shared" si="3"/>
        <v>12</v>
      </c>
      <c r="M102" s="9" t="s">
        <v>17</v>
      </c>
      <c r="N102" s="122">
        <f>N100+1</f>
        <v>6</v>
      </c>
      <c r="O102" s="62">
        <f xml:space="preserve"> (L102*10000) + (N102*100) + VLOOKUP( U102, $R$2:$T$65, 2, FALSE )</f>
        <v>120614</v>
      </c>
      <c r="P102" s="59" t="str">
        <f t="shared" si="32"/>
        <v>HPHE10266H045DV 120  (66 gal)</v>
      </c>
      <c r="Q102" s="155">
        <f t="shared" si="6"/>
        <v>1</v>
      </c>
      <c r="R102" s="10" t="s">
        <v>20</v>
      </c>
      <c r="S102" s="11">
        <v>66</v>
      </c>
      <c r="T102" s="30" t="s">
        <v>82</v>
      </c>
      <c r="U102" s="80" t="s">
        <v>102</v>
      </c>
      <c r="V102" s="85" t="str">
        <f>VLOOKUP( U102, $R$2:$T$65, 3, FALSE )</f>
        <v>AOSmithHPTU66</v>
      </c>
      <c r="W102" s="115">
        <v>0</v>
      </c>
      <c r="X102" s="42">
        <v>3</v>
      </c>
      <c r="Y102" s="43">
        <v>42545</v>
      </c>
      <c r="Z102" s="44" t="s">
        <v>80</v>
      </c>
      <c r="AA102" s="126" t="str">
        <f t="shared" si="8"/>
        <v>2,     120614,   "HPHE10266H045DV 120  (66 gal)"</v>
      </c>
      <c r="AB102" s="128" t="str">
        <f t="shared" si="54"/>
        <v>American</v>
      </c>
      <c r="AC102" s="129" t="s">
        <v>450</v>
      </c>
      <c r="AD102" s="153">
        <f t="shared" si="9"/>
        <v>1</v>
      </c>
      <c r="AE102" s="126" t="str">
        <f t="shared" si="10"/>
        <v xml:space="preserve">          case  HPHE10266H045DV 120  (66 gal)   :   "AmericanHPHE10266Res"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  <c r="AMN102"/>
      <c r="AMO102"/>
      <c r="AMP102"/>
      <c r="AMQ102"/>
      <c r="AMR102"/>
      <c r="AMS102"/>
      <c r="AMT102"/>
      <c r="AMU102"/>
      <c r="AMV102"/>
      <c r="AMW102"/>
      <c r="AMX102"/>
      <c r="AMY102"/>
    </row>
    <row r="103" spans="3:1042" s="6" customFormat="1" ht="15" customHeight="1" x14ac:dyDescent="0.25">
      <c r="C103" s="6" t="str">
        <f t="shared" si="21"/>
        <v>American</v>
      </c>
      <c r="D103" s="6" t="str">
        <f t="shared" si="22"/>
        <v>HPHE10266H045DVN 120  (66 gal)</v>
      </c>
      <c r="E103" s="6">
        <f t="shared" si="23"/>
        <v>120714</v>
      </c>
      <c r="F103" s="55">
        <f t="shared" si="24"/>
        <v>66</v>
      </c>
      <c r="G103" s="6" t="str">
        <f t="shared" si="25"/>
        <v>AOSmithHPTU66</v>
      </c>
      <c r="H103" s="116">
        <f t="shared" si="26"/>
        <v>0</v>
      </c>
      <c r="I103" s="156" t="str">
        <f t="shared" si="27"/>
        <v>AmericanHPHE10266NRes</v>
      </c>
      <c r="J103" s="91" t="s">
        <v>188</v>
      </c>
      <c r="K103" s="32">
        <v>3</v>
      </c>
      <c r="L103" s="75">
        <f t="shared" si="3"/>
        <v>12</v>
      </c>
      <c r="M103" s="9" t="s">
        <v>17</v>
      </c>
      <c r="N103" s="62">
        <f t="shared" si="53"/>
        <v>7</v>
      </c>
      <c r="O103" s="62">
        <f xml:space="preserve"> (L103*10000) + (N103*100) + VLOOKUP( U103, $R$2:$T$65, 2, FALSE )</f>
        <v>120714</v>
      </c>
      <c r="P103" s="59" t="str">
        <f t="shared" si="32"/>
        <v>HPHE10266H045DVN 120  (66 gal)</v>
      </c>
      <c r="Q103" s="155">
        <f t="shared" si="6"/>
        <v>1</v>
      </c>
      <c r="R103" s="10" t="s">
        <v>21</v>
      </c>
      <c r="S103" s="11">
        <v>66</v>
      </c>
      <c r="T103" s="30" t="s">
        <v>82</v>
      </c>
      <c r="U103" s="80" t="s">
        <v>102</v>
      </c>
      <c r="V103" s="85" t="str">
        <f>VLOOKUP( U103, $R$2:$T$65, 3, FALSE )</f>
        <v>AOSmithHPTU66</v>
      </c>
      <c r="W103" s="115">
        <v>0</v>
      </c>
      <c r="X103" s="42">
        <v>3</v>
      </c>
      <c r="Y103" s="43">
        <v>42545</v>
      </c>
      <c r="Z103" s="44" t="s">
        <v>80</v>
      </c>
      <c r="AA103" s="126" t="str">
        <f t="shared" si="8"/>
        <v>2,     120714,   "HPHE10266H045DVN 120  (66 gal)"</v>
      </c>
      <c r="AB103" s="128" t="str">
        <f t="shared" si="54"/>
        <v>American</v>
      </c>
      <c r="AC103" s="129" t="s">
        <v>451</v>
      </c>
      <c r="AD103" s="153">
        <f t="shared" si="9"/>
        <v>1</v>
      </c>
      <c r="AE103" s="126" t="str">
        <f t="shared" si="10"/>
        <v xml:space="preserve">          case  HPHE10266H045DVN 120  (66 gal)   :   "AmericanHPHE10266NRes"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</row>
    <row r="104" spans="3:1042" s="6" customFormat="1" ht="15" customHeight="1" x14ac:dyDescent="0.25">
      <c r="C104" s="120" t="str">
        <f t="shared" si="21"/>
        <v>American</v>
      </c>
      <c r="D104" s="120" t="str">
        <f t="shared" si="22"/>
        <v>HPHE10266H045DVDR 130  (66 gal, JA13)</v>
      </c>
      <c r="E104" s="120">
        <f t="shared" si="23"/>
        <v>121514</v>
      </c>
      <c r="F104" s="55">
        <f t="shared" ref="F104" si="59">S104</f>
        <v>66</v>
      </c>
      <c r="G104" s="6" t="str">
        <f t="shared" si="25"/>
        <v>AOSmithHPTU66</v>
      </c>
      <c r="H104" s="116">
        <f t="shared" ref="H104" si="60">W104</f>
        <v>1</v>
      </c>
      <c r="I104" s="156" t="str">
        <f t="shared" si="27"/>
        <v>AmericanHPHE10266DR</v>
      </c>
      <c r="J104" s="91" t="s">
        <v>188</v>
      </c>
      <c r="K104" s="32">
        <v>3</v>
      </c>
      <c r="L104" s="75">
        <f t="shared" si="3"/>
        <v>12</v>
      </c>
      <c r="M104" s="9" t="s">
        <v>17</v>
      </c>
      <c r="N104" s="121">
        <v>15</v>
      </c>
      <c r="O104" s="62">
        <f t="shared" ref="O104" si="61" xml:space="preserve"> (L104*10000) + (N104*100) + VLOOKUP( U104, $R$2:$T$65, 2, FALSE )</f>
        <v>121514</v>
      </c>
      <c r="P104" s="59" t="str">
        <f t="shared" si="32"/>
        <v>HPHE10266H045DVDR 130  (66 gal, JA13)</v>
      </c>
      <c r="Q104" s="155">
        <f t="shared" si="6"/>
        <v>1</v>
      </c>
      <c r="R104" s="10" t="s">
        <v>422</v>
      </c>
      <c r="S104" s="11">
        <v>66</v>
      </c>
      <c r="T104" s="30" t="s">
        <v>82</v>
      </c>
      <c r="U104" s="80" t="s">
        <v>102</v>
      </c>
      <c r="V104" s="85" t="str">
        <f t="shared" ref="V104" si="62">VLOOKUP( U104, $R$2:$T$65, 3, FALSE )</f>
        <v>AOSmithHPTU66</v>
      </c>
      <c r="W104" s="117">
        <v>1</v>
      </c>
      <c r="X104" s="42">
        <v>3</v>
      </c>
      <c r="Y104" s="43">
        <v>44118</v>
      </c>
      <c r="Z104" s="44" t="s">
        <v>80</v>
      </c>
      <c r="AA104" s="126" t="str">
        <f t="shared" si="8"/>
        <v>2,     121514,   "HPHE10266H045DVDR 130  (66 gal, JA13)"</v>
      </c>
      <c r="AB104" s="128" t="str">
        <f t="shared" si="54"/>
        <v>American</v>
      </c>
      <c r="AC104" s="130" t="s">
        <v>459</v>
      </c>
      <c r="AD104" s="153">
        <f t="shared" si="9"/>
        <v>1</v>
      </c>
      <c r="AE104" s="126" t="str">
        <f t="shared" si="10"/>
        <v xml:space="preserve">          case  HPHE10266H045DVDR 130  (66 gal, JA13)   :   "AmericanHPHE10266DR"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</row>
    <row r="105" spans="3:1042" s="6" customFormat="1" ht="15" customHeight="1" x14ac:dyDescent="0.25">
      <c r="C105" s="6" t="str">
        <f t="shared" si="21"/>
        <v>American</v>
      </c>
      <c r="D105" s="6" t="str">
        <f t="shared" si="22"/>
        <v>HPHE10280H045DV 120  (80 gal)</v>
      </c>
      <c r="E105" s="6">
        <f t="shared" si="23"/>
        <v>120815</v>
      </c>
      <c r="F105" s="55">
        <f t="shared" si="24"/>
        <v>80</v>
      </c>
      <c r="G105" s="6" t="str">
        <f t="shared" si="25"/>
        <v>AOSmithHPTU80</v>
      </c>
      <c r="H105" s="116">
        <f t="shared" si="26"/>
        <v>0</v>
      </c>
      <c r="I105" s="156" t="str">
        <f t="shared" si="27"/>
        <v>AmericanHPHE10280Res</v>
      </c>
      <c r="J105" s="91" t="s">
        <v>188</v>
      </c>
      <c r="K105" s="32">
        <v>3</v>
      </c>
      <c r="L105" s="75">
        <f t="shared" si="3"/>
        <v>12</v>
      </c>
      <c r="M105" s="9" t="s">
        <v>17</v>
      </c>
      <c r="N105" s="122">
        <f>N103+1</f>
        <v>8</v>
      </c>
      <c r="O105" s="62">
        <f xml:space="preserve"> (L105*10000) + (N105*100) + VLOOKUP( U105, $R$2:$T$65, 2, FALSE )</f>
        <v>120815</v>
      </c>
      <c r="P105" s="59" t="str">
        <f t="shared" si="32"/>
        <v>HPHE10280H045DV 120  (80 gal)</v>
      </c>
      <c r="Q105" s="155">
        <f t="shared" si="6"/>
        <v>1</v>
      </c>
      <c r="R105" s="10" t="s">
        <v>22</v>
      </c>
      <c r="S105" s="11">
        <v>80</v>
      </c>
      <c r="T105" s="30" t="s">
        <v>83</v>
      </c>
      <c r="U105" s="80" t="s">
        <v>103</v>
      </c>
      <c r="V105" s="85" t="str">
        <f>VLOOKUP( U105, $R$2:$T$65, 3, FALSE )</f>
        <v>AOSmithHPTU80</v>
      </c>
      <c r="W105" s="115">
        <v>0</v>
      </c>
      <c r="X105" s="42" t="s">
        <v>13</v>
      </c>
      <c r="Y105" s="43">
        <v>42545</v>
      </c>
      <c r="Z105" s="44" t="s">
        <v>80</v>
      </c>
      <c r="AA105" s="126" t="str">
        <f t="shared" si="8"/>
        <v>2,     120815,   "HPHE10280H045DV 120  (80 gal)"</v>
      </c>
      <c r="AB105" s="128" t="str">
        <f t="shared" si="54"/>
        <v>American</v>
      </c>
      <c r="AC105" s="129" t="s">
        <v>452</v>
      </c>
      <c r="AD105" s="153">
        <f t="shared" si="9"/>
        <v>1</v>
      </c>
      <c r="AE105" s="126" t="str">
        <f t="shared" si="10"/>
        <v xml:space="preserve">          case  HPHE10280H045DV 120  (80 gal)   :   "AmericanHPHE10280Res"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</row>
    <row r="106" spans="3:1042" s="6" customFormat="1" ht="15" customHeight="1" x14ac:dyDescent="0.25">
      <c r="C106" s="6" t="str">
        <f t="shared" si="21"/>
        <v>American</v>
      </c>
      <c r="D106" s="6" t="str">
        <f t="shared" si="22"/>
        <v>HPHE10280H045DVN 120  (80 gal)</v>
      </c>
      <c r="E106" s="6">
        <f t="shared" si="23"/>
        <v>120915</v>
      </c>
      <c r="F106" s="55">
        <f t="shared" si="24"/>
        <v>80</v>
      </c>
      <c r="G106" s="6" t="str">
        <f t="shared" si="25"/>
        <v>AOSmithHPTU80</v>
      </c>
      <c r="H106" s="116">
        <f t="shared" si="26"/>
        <v>0</v>
      </c>
      <c r="I106" s="156" t="str">
        <f t="shared" si="27"/>
        <v>AmericanHPHE10280NRes</v>
      </c>
      <c r="J106" s="91" t="s">
        <v>188</v>
      </c>
      <c r="K106" s="32">
        <v>3</v>
      </c>
      <c r="L106" s="75">
        <f t="shared" si="3"/>
        <v>12</v>
      </c>
      <c r="M106" s="9" t="s">
        <v>17</v>
      </c>
      <c r="N106" s="62">
        <f t="shared" si="53"/>
        <v>9</v>
      </c>
      <c r="O106" s="62">
        <f xml:space="preserve"> (L106*10000) + (N106*100) + VLOOKUP( U106, $R$2:$T$65, 2, FALSE )</f>
        <v>120915</v>
      </c>
      <c r="P106" s="59" t="str">
        <f t="shared" si="32"/>
        <v>HPHE10280H045DVN 120  (80 gal)</v>
      </c>
      <c r="Q106" s="155">
        <f t="shared" si="6"/>
        <v>1</v>
      </c>
      <c r="R106" s="10" t="s">
        <v>23</v>
      </c>
      <c r="S106" s="11">
        <v>80</v>
      </c>
      <c r="T106" s="30" t="s">
        <v>83</v>
      </c>
      <c r="U106" s="80" t="s">
        <v>103</v>
      </c>
      <c r="V106" s="85" t="str">
        <f>VLOOKUP( U106, $R$2:$T$65, 3, FALSE )</f>
        <v>AOSmithHPTU80</v>
      </c>
      <c r="W106" s="115">
        <v>0</v>
      </c>
      <c r="X106" s="42" t="s">
        <v>13</v>
      </c>
      <c r="Y106" s="43">
        <v>42545</v>
      </c>
      <c r="Z106" s="44" t="s">
        <v>80</v>
      </c>
      <c r="AA106" s="126" t="str">
        <f t="shared" si="8"/>
        <v>2,     120915,   "HPHE10280H045DVN 120  (80 gal)"</v>
      </c>
      <c r="AB106" s="128" t="str">
        <f t="shared" si="54"/>
        <v>American</v>
      </c>
      <c r="AC106" s="129" t="s">
        <v>453</v>
      </c>
      <c r="AD106" s="153">
        <f t="shared" si="9"/>
        <v>1</v>
      </c>
      <c r="AE106" s="126" t="str">
        <f t="shared" si="10"/>
        <v xml:space="preserve">          case  HPHE10280H045DVN 120  (80 gal)   :   "AmericanHPHE10280NRes"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</row>
    <row r="107" spans="3:1042" s="6" customFormat="1" ht="15" customHeight="1" x14ac:dyDescent="0.25">
      <c r="C107" s="120" t="str">
        <f t="shared" si="21"/>
        <v>American</v>
      </c>
      <c r="D107" s="120" t="str">
        <f t="shared" si="22"/>
        <v>HPHE10280H045DVDR 130  (80 gal, JA13)</v>
      </c>
      <c r="E107" s="120">
        <f t="shared" si="23"/>
        <v>121615</v>
      </c>
      <c r="F107" s="55">
        <f t="shared" ref="F107" si="63">S107</f>
        <v>80</v>
      </c>
      <c r="G107" s="6" t="str">
        <f t="shared" si="25"/>
        <v>AOSmithHPTU80</v>
      </c>
      <c r="H107" s="116">
        <f t="shared" ref="H107" si="64">W107</f>
        <v>1</v>
      </c>
      <c r="I107" s="156" t="str">
        <f t="shared" si="27"/>
        <v>AmericanHPHE10280DR</v>
      </c>
      <c r="J107" s="91" t="s">
        <v>188</v>
      </c>
      <c r="K107" s="32">
        <v>3</v>
      </c>
      <c r="L107" s="75">
        <f t="shared" si="3"/>
        <v>12</v>
      </c>
      <c r="M107" s="9" t="s">
        <v>17</v>
      </c>
      <c r="N107" s="121">
        <v>16</v>
      </c>
      <c r="O107" s="62">
        <f t="shared" ref="O107" si="65" xml:space="preserve"> (L107*10000) + (N107*100) + VLOOKUP( U107, $R$2:$T$65, 2, FALSE )</f>
        <v>121615</v>
      </c>
      <c r="P107" s="59" t="str">
        <f t="shared" si="32"/>
        <v>HPHE10280H045DVDR 130  (80 gal, JA13)</v>
      </c>
      <c r="Q107" s="155">
        <f t="shared" si="6"/>
        <v>1</v>
      </c>
      <c r="R107" s="10" t="s">
        <v>423</v>
      </c>
      <c r="S107" s="11">
        <v>80</v>
      </c>
      <c r="T107" s="30" t="s">
        <v>83</v>
      </c>
      <c r="U107" s="80" t="s">
        <v>103</v>
      </c>
      <c r="V107" s="85" t="str">
        <f t="shared" ref="V107" si="66">VLOOKUP( U107, $R$2:$T$65, 3, FALSE )</f>
        <v>AOSmithHPTU80</v>
      </c>
      <c r="W107" s="117">
        <v>1</v>
      </c>
      <c r="X107" s="42" t="s">
        <v>13</v>
      </c>
      <c r="Y107" s="43">
        <v>44118</v>
      </c>
      <c r="Z107" s="44" t="s">
        <v>80</v>
      </c>
      <c r="AA107" s="126" t="str">
        <f t="shared" si="8"/>
        <v>2,     121615,   "HPHE10280H045DVDR 130  (80 gal, JA13)"</v>
      </c>
      <c r="AB107" s="128" t="str">
        <f t="shared" si="54"/>
        <v>American</v>
      </c>
      <c r="AC107" s="130" t="s">
        <v>460</v>
      </c>
      <c r="AD107" s="153">
        <f t="shared" si="9"/>
        <v>1</v>
      </c>
      <c r="AE107" s="126" t="str">
        <f t="shared" si="10"/>
        <v xml:space="preserve">          case  HPHE10280H045DVDR 130  (80 gal, JA13)   :   "AmericanHPHE10280DR"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</row>
    <row r="108" spans="3:1042" s="6" customFormat="1" ht="15" customHeight="1" x14ac:dyDescent="0.25">
      <c r="C108" s="6" t="str">
        <f t="shared" si="21"/>
        <v>American</v>
      </c>
      <c r="D108" s="6" t="str">
        <f t="shared" si="22"/>
        <v>HPHE6250H045DV  (50 gal)</v>
      </c>
      <c r="E108" s="6">
        <f t="shared" si="23"/>
        <v>121013</v>
      </c>
      <c r="F108" s="55">
        <f t="shared" si="24"/>
        <v>50</v>
      </c>
      <c r="G108" s="6" t="str">
        <f t="shared" si="25"/>
        <v>AOSmithHPTU50</v>
      </c>
      <c r="H108" s="116">
        <f t="shared" si="26"/>
        <v>0</v>
      </c>
      <c r="I108" s="156" t="str">
        <f t="shared" si="27"/>
        <v>AmericanHPHE6250</v>
      </c>
      <c r="J108" s="91" t="s">
        <v>188</v>
      </c>
      <c r="K108" s="34">
        <v>3</v>
      </c>
      <c r="L108" s="75">
        <f t="shared" si="3"/>
        <v>12</v>
      </c>
      <c r="M108" s="18" t="s">
        <v>17</v>
      </c>
      <c r="N108" s="122">
        <f>N106+1</f>
        <v>10</v>
      </c>
      <c r="O108" s="62">
        <f t="shared" ref="O108:O139" si="67" xml:space="preserve"> (L108*10000) + (N108*100) + VLOOKUP( U108, $R$2:$T$65, 2, FALSE )</f>
        <v>121013</v>
      </c>
      <c r="P108" s="59" t="str">
        <f t="shared" si="32"/>
        <v>HPHE6250H045DV  (50 gal)</v>
      </c>
      <c r="Q108" s="155">
        <f t="shared" si="6"/>
        <v>1</v>
      </c>
      <c r="R108" s="19" t="s">
        <v>157</v>
      </c>
      <c r="S108" s="20">
        <v>50</v>
      </c>
      <c r="T108" s="31" t="s">
        <v>106</v>
      </c>
      <c r="U108" s="80" t="s">
        <v>106</v>
      </c>
      <c r="V108" s="85" t="str">
        <f t="shared" ref="V108:V139" si="68">VLOOKUP( U108, $R$2:$T$65, 3, FALSE )</f>
        <v>AOSmithHPTU50</v>
      </c>
      <c r="W108" s="115">
        <v>0</v>
      </c>
      <c r="X108" s="45"/>
      <c r="Y108" s="45"/>
      <c r="Z108" s="44"/>
      <c r="AA108" s="126" t="str">
        <f t="shared" si="8"/>
        <v>2,     121013,   "HPHE6250H045DV  (50 gal)"</v>
      </c>
      <c r="AB108" s="128" t="str">
        <f t="shared" si="54"/>
        <v>American</v>
      </c>
      <c r="AC108" s="129" t="s">
        <v>454</v>
      </c>
      <c r="AD108" s="153">
        <f t="shared" si="9"/>
        <v>1</v>
      </c>
      <c r="AE108" s="126" t="str">
        <f t="shared" si="10"/>
        <v xml:space="preserve">          case  HPHE6250H045DV  (50 gal)   :   "AmericanHPHE6250"</v>
      </c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  <c r="JA108" s="18"/>
      <c r="JB108" s="18"/>
      <c r="JC108" s="18"/>
      <c r="JD108" s="18"/>
      <c r="JE108" s="18"/>
      <c r="JF108" s="18"/>
      <c r="JG108" s="18"/>
      <c r="JH108" s="18"/>
      <c r="JI108" s="18"/>
      <c r="JJ108" s="18"/>
      <c r="JK108" s="18"/>
      <c r="JL108" s="18"/>
      <c r="JM108" s="18"/>
      <c r="JN108" s="18"/>
      <c r="JO108" s="18"/>
      <c r="JP108" s="18"/>
      <c r="JQ108" s="18"/>
      <c r="JR108" s="18"/>
      <c r="JS108" s="18"/>
      <c r="JT108" s="18"/>
      <c r="JU108" s="18"/>
      <c r="JV108" s="18"/>
      <c r="JW108" s="18"/>
      <c r="JX108" s="18"/>
      <c r="JY108" s="18"/>
      <c r="JZ108" s="18"/>
      <c r="KA108" s="18"/>
      <c r="KB108" s="18"/>
      <c r="KC108" s="18"/>
      <c r="KD108" s="18"/>
      <c r="KE108" s="18"/>
      <c r="KF108" s="18"/>
      <c r="KG108" s="18"/>
      <c r="KH108" s="18"/>
      <c r="KI108" s="18"/>
      <c r="KJ108" s="18"/>
      <c r="KK108" s="18"/>
      <c r="KL108" s="18"/>
      <c r="KM108" s="18"/>
      <c r="KN108" s="18"/>
      <c r="KO108" s="18"/>
      <c r="KP108" s="18"/>
      <c r="KQ108" s="18"/>
      <c r="KR108" s="18"/>
      <c r="KS108" s="18"/>
      <c r="KT108" s="18"/>
      <c r="KU108" s="18"/>
      <c r="KV108" s="18"/>
      <c r="KW108" s="18"/>
      <c r="KX108" s="18"/>
      <c r="KY108" s="18"/>
      <c r="KZ108" s="18"/>
      <c r="LA108" s="18"/>
      <c r="LB108" s="18"/>
      <c r="LC108" s="18"/>
      <c r="LD108" s="18"/>
      <c r="LE108" s="18"/>
      <c r="LF108" s="18"/>
      <c r="LG108" s="18"/>
      <c r="LH108" s="18"/>
      <c r="LI108" s="18"/>
      <c r="LJ108" s="18"/>
      <c r="LK108" s="18"/>
      <c r="LL108" s="18"/>
      <c r="LM108" s="18"/>
      <c r="LN108" s="18"/>
      <c r="LO108" s="18"/>
      <c r="LP108" s="18"/>
      <c r="LQ108" s="18"/>
      <c r="LR108" s="18"/>
      <c r="LS108" s="18"/>
      <c r="LT108" s="18"/>
      <c r="LU108" s="18"/>
      <c r="LV108" s="18"/>
      <c r="LW108" s="18"/>
      <c r="LX108" s="18"/>
      <c r="LY108" s="18"/>
      <c r="LZ108" s="18"/>
      <c r="MA108" s="18"/>
      <c r="MB108" s="18"/>
      <c r="MC108" s="18"/>
      <c r="MD108" s="18"/>
      <c r="ME108" s="18"/>
      <c r="MF108" s="18"/>
      <c r="MG108" s="18"/>
      <c r="MH108" s="18"/>
      <c r="MI108" s="18"/>
      <c r="MJ108" s="18"/>
      <c r="MK108" s="18"/>
      <c r="ML108" s="18"/>
      <c r="MM108" s="18"/>
      <c r="MN108" s="18"/>
      <c r="MO108" s="18"/>
      <c r="MP108" s="18"/>
      <c r="MQ108" s="18"/>
      <c r="MR108" s="18"/>
      <c r="MS108" s="18"/>
      <c r="MT108" s="18"/>
      <c r="MU108" s="18"/>
      <c r="MV108" s="18"/>
      <c r="MW108" s="18"/>
      <c r="MX108" s="18"/>
      <c r="MY108" s="18"/>
      <c r="MZ108" s="18"/>
      <c r="NA108" s="18"/>
      <c r="NB108" s="18"/>
      <c r="NC108" s="18"/>
      <c r="ND108" s="18"/>
      <c r="NE108" s="18"/>
      <c r="NF108" s="18"/>
      <c r="NG108" s="18"/>
      <c r="NH108" s="18"/>
      <c r="NI108" s="18"/>
      <c r="NJ108" s="18"/>
      <c r="NK108" s="18"/>
      <c r="NL108" s="18"/>
      <c r="NM108" s="18"/>
      <c r="NN108" s="18"/>
      <c r="NO108" s="18"/>
      <c r="NP108" s="18"/>
      <c r="NQ108" s="18"/>
      <c r="NR108" s="18"/>
      <c r="NS108" s="18"/>
      <c r="NT108" s="18"/>
      <c r="NU108" s="18"/>
      <c r="NV108" s="18"/>
      <c r="NW108" s="18"/>
      <c r="NX108" s="18"/>
      <c r="NY108" s="18"/>
      <c r="NZ108" s="18"/>
      <c r="OA108" s="18"/>
      <c r="OB108" s="18"/>
      <c r="OC108" s="18"/>
      <c r="OD108" s="18"/>
      <c r="OE108" s="18"/>
      <c r="OF108" s="18"/>
      <c r="OG108" s="18"/>
      <c r="OH108" s="18"/>
      <c r="OI108" s="18"/>
      <c r="OJ108" s="18"/>
      <c r="OK108" s="18"/>
      <c r="OL108" s="18"/>
      <c r="OM108" s="18"/>
      <c r="ON108" s="18"/>
      <c r="OO108" s="18"/>
      <c r="OP108" s="18"/>
      <c r="OQ108" s="18"/>
      <c r="OR108" s="18"/>
      <c r="OS108" s="18"/>
      <c r="OT108" s="18"/>
      <c r="OU108" s="18"/>
      <c r="OV108" s="18"/>
      <c r="OW108" s="18"/>
      <c r="OX108" s="18"/>
      <c r="OY108" s="18"/>
      <c r="OZ108" s="18"/>
      <c r="PA108" s="18"/>
      <c r="PB108" s="18"/>
      <c r="PC108" s="18"/>
      <c r="PD108" s="18"/>
      <c r="PE108" s="18"/>
      <c r="PF108" s="18"/>
      <c r="PG108" s="18"/>
      <c r="PH108" s="18"/>
      <c r="PI108" s="18"/>
      <c r="PJ108" s="18"/>
      <c r="PK108" s="18"/>
      <c r="PL108" s="18"/>
      <c r="PM108" s="18"/>
      <c r="PN108" s="18"/>
      <c r="PO108" s="18"/>
      <c r="PP108" s="18"/>
      <c r="PQ108" s="18"/>
      <c r="PR108" s="18"/>
      <c r="PS108" s="18"/>
      <c r="PT108" s="18"/>
      <c r="PU108" s="18"/>
      <c r="PV108" s="18"/>
      <c r="PW108" s="18"/>
      <c r="PX108" s="18"/>
      <c r="PY108" s="18"/>
      <c r="PZ108" s="18"/>
      <c r="QA108" s="18"/>
      <c r="QB108" s="18"/>
      <c r="QC108" s="18"/>
      <c r="QD108" s="18"/>
      <c r="QE108" s="18"/>
      <c r="QF108" s="18"/>
      <c r="QG108" s="18"/>
      <c r="QH108" s="18"/>
      <c r="QI108" s="18"/>
      <c r="QJ108" s="18"/>
      <c r="QK108" s="18"/>
      <c r="QL108" s="18"/>
      <c r="QM108" s="18"/>
      <c r="QN108" s="18"/>
      <c r="QO108" s="18"/>
      <c r="QP108" s="18"/>
      <c r="QQ108" s="18"/>
      <c r="QR108" s="18"/>
      <c r="QS108" s="18"/>
      <c r="QT108" s="18"/>
      <c r="QU108" s="18"/>
      <c r="QV108" s="18"/>
      <c r="QW108" s="18"/>
      <c r="QX108" s="18"/>
      <c r="QY108" s="18"/>
      <c r="QZ108" s="18"/>
      <c r="RA108" s="18"/>
      <c r="RB108" s="18"/>
      <c r="RC108" s="18"/>
      <c r="RD108" s="18"/>
      <c r="RE108" s="18"/>
      <c r="RF108" s="18"/>
      <c r="RG108" s="18"/>
      <c r="RH108" s="18"/>
      <c r="RI108" s="18"/>
      <c r="RJ108" s="18"/>
      <c r="RK108" s="18"/>
      <c r="RL108" s="18"/>
      <c r="RM108" s="18"/>
      <c r="RN108" s="18"/>
      <c r="RO108" s="18"/>
      <c r="RP108" s="18"/>
      <c r="RQ108" s="18"/>
      <c r="RR108" s="18"/>
      <c r="RS108" s="18"/>
      <c r="RT108" s="18"/>
      <c r="RU108" s="18"/>
      <c r="RV108" s="18"/>
      <c r="RW108" s="18"/>
      <c r="RX108" s="18"/>
      <c r="RY108" s="18"/>
      <c r="RZ108" s="18"/>
      <c r="SA108" s="18"/>
      <c r="SB108" s="18"/>
      <c r="SC108" s="18"/>
      <c r="SD108" s="18"/>
      <c r="SE108" s="18"/>
      <c r="SF108" s="18"/>
      <c r="SG108" s="18"/>
      <c r="SH108" s="18"/>
      <c r="SI108" s="18"/>
      <c r="SJ108" s="18"/>
      <c r="SK108" s="18"/>
      <c r="SL108" s="18"/>
      <c r="SM108" s="18"/>
      <c r="SN108" s="18"/>
      <c r="SO108" s="18"/>
      <c r="SP108" s="18"/>
      <c r="SQ108" s="18"/>
      <c r="SR108" s="18"/>
      <c r="SS108" s="18"/>
      <c r="ST108" s="18"/>
      <c r="SU108" s="18"/>
      <c r="SV108" s="18"/>
      <c r="SW108" s="18"/>
      <c r="SX108" s="18"/>
      <c r="SY108" s="18"/>
      <c r="SZ108" s="18"/>
      <c r="TA108" s="18"/>
      <c r="TB108" s="18"/>
      <c r="TC108" s="18"/>
      <c r="TD108" s="18"/>
      <c r="TE108" s="18"/>
      <c r="TF108" s="18"/>
      <c r="TG108" s="18"/>
      <c r="TH108" s="18"/>
      <c r="TI108" s="18"/>
      <c r="TJ108" s="18"/>
      <c r="TK108" s="18"/>
      <c r="TL108" s="18"/>
      <c r="TM108" s="18"/>
      <c r="TN108" s="18"/>
      <c r="TO108" s="18"/>
      <c r="TP108" s="18"/>
      <c r="TQ108" s="18"/>
      <c r="TR108" s="18"/>
      <c r="TS108" s="18"/>
      <c r="TT108" s="18"/>
      <c r="TU108" s="18"/>
      <c r="TV108" s="18"/>
      <c r="TW108" s="18"/>
      <c r="TX108" s="18"/>
      <c r="TY108" s="18"/>
      <c r="TZ108" s="18"/>
      <c r="UA108" s="18"/>
      <c r="UB108" s="18"/>
      <c r="UC108" s="18"/>
      <c r="UD108" s="18"/>
      <c r="UE108" s="18"/>
      <c r="UF108" s="18"/>
      <c r="UG108" s="18"/>
      <c r="UH108" s="18"/>
      <c r="UI108" s="18"/>
      <c r="UJ108" s="18"/>
      <c r="UK108" s="18"/>
      <c r="UL108" s="18"/>
      <c r="UM108" s="18"/>
      <c r="UN108" s="18"/>
      <c r="UO108" s="18"/>
      <c r="UP108" s="18"/>
      <c r="UQ108" s="18"/>
      <c r="UR108" s="18"/>
      <c r="US108" s="18"/>
      <c r="UT108" s="18"/>
      <c r="UU108" s="18"/>
      <c r="UV108" s="18"/>
      <c r="UW108" s="18"/>
      <c r="UX108" s="18"/>
      <c r="UY108" s="18"/>
      <c r="UZ108" s="18"/>
      <c r="VA108" s="18"/>
      <c r="VB108" s="18"/>
      <c r="VC108" s="18"/>
      <c r="VD108" s="18"/>
      <c r="VE108" s="18"/>
      <c r="VF108" s="18"/>
      <c r="VG108" s="18"/>
      <c r="VH108" s="18"/>
      <c r="VI108" s="18"/>
      <c r="VJ108" s="18"/>
      <c r="VK108" s="18"/>
      <c r="VL108" s="18"/>
      <c r="VM108" s="18"/>
      <c r="VN108" s="18"/>
      <c r="VO108" s="18"/>
      <c r="VP108" s="18"/>
      <c r="VQ108" s="18"/>
      <c r="VR108" s="18"/>
      <c r="VS108" s="18"/>
      <c r="VT108" s="18"/>
      <c r="VU108" s="18"/>
      <c r="VV108" s="18"/>
      <c r="VW108" s="18"/>
      <c r="VX108" s="18"/>
      <c r="VY108" s="18"/>
      <c r="VZ108" s="18"/>
      <c r="WA108" s="18"/>
      <c r="WB108" s="18"/>
      <c r="WC108" s="18"/>
      <c r="WD108" s="18"/>
      <c r="WE108" s="18"/>
      <c r="WF108" s="18"/>
      <c r="WG108" s="18"/>
      <c r="WH108" s="18"/>
      <c r="WI108" s="18"/>
      <c r="WJ108" s="18"/>
      <c r="WK108" s="18"/>
      <c r="WL108" s="18"/>
      <c r="WM108" s="18"/>
      <c r="WN108" s="18"/>
      <c r="WO108" s="18"/>
      <c r="WP108" s="18"/>
      <c r="WQ108" s="18"/>
      <c r="WR108" s="18"/>
      <c r="WS108" s="18"/>
      <c r="WT108" s="18"/>
      <c r="WU108" s="18"/>
      <c r="WV108" s="18"/>
      <c r="WW108" s="18"/>
      <c r="WX108" s="18"/>
      <c r="WY108" s="18"/>
      <c r="WZ108" s="18"/>
      <c r="XA108" s="18"/>
      <c r="XB108" s="18"/>
      <c r="XC108" s="18"/>
      <c r="XD108" s="18"/>
      <c r="XE108" s="18"/>
      <c r="XF108" s="18"/>
      <c r="XG108" s="18"/>
      <c r="XH108" s="18"/>
      <c r="XI108" s="18"/>
      <c r="XJ108" s="18"/>
      <c r="XK108" s="18"/>
      <c r="XL108" s="18"/>
      <c r="XM108" s="18"/>
      <c r="XN108" s="18"/>
      <c r="XO108" s="18"/>
      <c r="XP108" s="18"/>
      <c r="XQ108" s="18"/>
      <c r="XR108" s="18"/>
      <c r="XS108" s="18"/>
      <c r="XT108" s="18"/>
      <c r="XU108" s="18"/>
      <c r="XV108" s="18"/>
      <c r="XW108" s="18"/>
      <c r="XX108" s="18"/>
      <c r="XY108" s="18"/>
      <c r="XZ108" s="18"/>
      <c r="YA108" s="18"/>
      <c r="YB108" s="18"/>
      <c r="YC108" s="18"/>
      <c r="YD108" s="18"/>
      <c r="YE108" s="18"/>
      <c r="YF108" s="18"/>
      <c r="YG108" s="18"/>
      <c r="YH108" s="18"/>
      <c r="YI108" s="18"/>
      <c r="YJ108" s="18"/>
      <c r="YK108" s="18"/>
      <c r="YL108" s="18"/>
      <c r="YM108" s="18"/>
      <c r="YN108" s="18"/>
      <c r="YO108" s="18"/>
      <c r="YP108" s="18"/>
      <c r="YQ108" s="18"/>
      <c r="YR108" s="18"/>
      <c r="YS108" s="18"/>
      <c r="YT108" s="18"/>
      <c r="YU108" s="18"/>
      <c r="YV108" s="18"/>
      <c r="YW108" s="18"/>
      <c r="YX108" s="18"/>
      <c r="YY108" s="18"/>
      <c r="YZ108" s="18"/>
      <c r="ZA108" s="18"/>
      <c r="ZB108" s="18"/>
      <c r="ZC108" s="18"/>
      <c r="ZD108" s="18"/>
      <c r="ZE108" s="18"/>
      <c r="ZF108" s="18"/>
      <c r="ZG108" s="18"/>
      <c r="ZH108" s="18"/>
      <c r="ZI108" s="18"/>
      <c r="ZJ108" s="18"/>
      <c r="ZK108" s="18"/>
      <c r="ZL108" s="18"/>
      <c r="ZM108" s="18"/>
      <c r="ZN108" s="18"/>
      <c r="ZO108" s="18"/>
      <c r="ZP108" s="18"/>
      <c r="ZQ108" s="18"/>
      <c r="ZR108" s="18"/>
      <c r="ZS108" s="18"/>
      <c r="ZT108" s="18"/>
      <c r="ZU108" s="18"/>
      <c r="ZV108" s="18"/>
      <c r="ZW108" s="18"/>
      <c r="ZX108" s="18"/>
      <c r="ZY108" s="18"/>
      <c r="ZZ108" s="18"/>
      <c r="AAA108" s="18"/>
      <c r="AAB108" s="18"/>
      <c r="AAC108" s="18"/>
      <c r="AAD108" s="18"/>
      <c r="AAE108" s="18"/>
      <c r="AAF108" s="18"/>
      <c r="AAG108" s="18"/>
      <c r="AAH108" s="18"/>
      <c r="AAI108" s="18"/>
      <c r="AAJ108" s="18"/>
      <c r="AAK108" s="18"/>
      <c r="AAL108" s="18"/>
      <c r="AAM108" s="18"/>
      <c r="AAN108" s="18"/>
      <c r="AAO108" s="18"/>
      <c r="AAP108" s="18"/>
      <c r="AAQ108" s="18"/>
      <c r="AAR108" s="18"/>
      <c r="AAS108" s="18"/>
      <c r="AAT108" s="18"/>
      <c r="AAU108" s="18"/>
      <c r="AAV108" s="18"/>
      <c r="AAW108" s="18"/>
      <c r="AAX108" s="18"/>
      <c r="AAY108" s="18"/>
      <c r="AAZ108" s="18"/>
      <c r="ABA108" s="18"/>
      <c r="ABB108" s="18"/>
      <c r="ABC108" s="18"/>
      <c r="ABD108" s="18"/>
      <c r="ABE108" s="18"/>
      <c r="ABF108" s="18"/>
      <c r="ABG108" s="18"/>
      <c r="ABH108" s="18"/>
      <c r="ABI108" s="18"/>
      <c r="ABJ108" s="18"/>
      <c r="ABK108" s="18"/>
      <c r="ABL108" s="18"/>
      <c r="ABM108" s="18"/>
      <c r="ABN108" s="18"/>
      <c r="ABO108" s="18"/>
      <c r="ABP108" s="18"/>
      <c r="ABQ108" s="18"/>
      <c r="ABR108" s="18"/>
      <c r="ABS108" s="18"/>
      <c r="ABT108" s="18"/>
      <c r="ABU108" s="18"/>
      <c r="ABV108" s="18"/>
      <c r="ABW108" s="18"/>
      <c r="ABX108" s="18"/>
      <c r="ABY108" s="18"/>
      <c r="ABZ108" s="18"/>
      <c r="ACA108" s="18"/>
      <c r="ACB108" s="18"/>
      <c r="ACC108" s="18"/>
      <c r="ACD108" s="18"/>
      <c r="ACE108" s="18"/>
      <c r="ACF108" s="18"/>
      <c r="ACG108" s="18"/>
      <c r="ACH108" s="18"/>
      <c r="ACI108" s="18"/>
      <c r="ACJ108" s="18"/>
      <c r="ACK108" s="18"/>
      <c r="ACL108" s="18"/>
      <c r="ACM108" s="18"/>
      <c r="ACN108" s="18"/>
      <c r="ACO108" s="18"/>
      <c r="ACP108" s="18"/>
      <c r="ACQ108" s="18"/>
      <c r="ACR108" s="18"/>
      <c r="ACS108" s="18"/>
      <c r="ACT108" s="18"/>
      <c r="ACU108" s="18"/>
      <c r="ACV108" s="18"/>
      <c r="ACW108" s="18"/>
      <c r="ACX108" s="18"/>
      <c r="ACY108" s="18"/>
      <c r="ACZ108" s="18"/>
      <c r="ADA108" s="18"/>
      <c r="ADB108" s="18"/>
      <c r="ADC108" s="18"/>
      <c r="ADD108" s="18"/>
      <c r="ADE108" s="18"/>
      <c r="ADF108" s="18"/>
      <c r="ADG108" s="18"/>
      <c r="ADH108" s="18"/>
      <c r="ADI108" s="18"/>
      <c r="ADJ108" s="18"/>
      <c r="ADK108" s="18"/>
      <c r="ADL108" s="18"/>
      <c r="ADM108" s="18"/>
      <c r="ADN108" s="18"/>
      <c r="ADO108" s="18"/>
      <c r="ADP108" s="18"/>
      <c r="ADQ108" s="18"/>
      <c r="ADR108" s="18"/>
      <c r="ADS108" s="18"/>
      <c r="ADT108" s="18"/>
      <c r="ADU108" s="18"/>
      <c r="ADV108" s="18"/>
      <c r="ADW108" s="18"/>
      <c r="ADX108" s="18"/>
      <c r="ADY108" s="18"/>
      <c r="ADZ108" s="18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  <c r="AEL108" s="18"/>
      <c r="AEM108" s="18"/>
      <c r="AEN108" s="18"/>
      <c r="AEO108" s="18"/>
      <c r="AEP108" s="18"/>
      <c r="AEQ108" s="18"/>
      <c r="AER108" s="18"/>
      <c r="AES108" s="18"/>
      <c r="AET108" s="18"/>
      <c r="AEU108" s="18"/>
      <c r="AEV108" s="18"/>
      <c r="AEW108" s="18"/>
      <c r="AEX108" s="18"/>
      <c r="AEY108" s="18"/>
      <c r="AEZ108" s="18"/>
      <c r="AFA108" s="18"/>
      <c r="AFB108" s="18"/>
      <c r="AFC108" s="18"/>
      <c r="AFD108" s="18"/>
      <c r="AFE108" s="18"/>
      <c r="AFF108" s="18"/>
      <c r="AFG108" s="18"/>
      <c r="AFH108" s="18"/>
      <c r="AFI108" s="18"/>
      <c r="AFJ108" s="18"/>
      <c r="AFK108" s="18"/>
      <c r="AFL108" s="18"/>
      <c r="AFM108" s="18"/>
      <c r="AFN108" s="18"/>
      <c r="AFO108" s="18"/>
      <c r="AFP108" s="18"/>
      <c r="AFQ108" s="18"/>
      <c r="AFR108" s="18"/>
      <c r="AFS108" s="18"/>
      <c r="AFT108" s="18"/>
      <c r="AFU108" s="18"/>
      <c r="AFV108" s="18"/>
      <c r="AFW108" s="18"/>
      <c r="AFX108" s="18"/>
      <c r="AFY108" s="18"/>
      <c r="AFZ108" s="18"/>
      <c r="AGA108" s="18"/>
      <c r="AGB108" s="18"/>
      <c r="AGC108" s="18"/>
      <c r="AGD108" s="18"/>
      <c r="AGE108" s="18"/>
      <c r="AGF108" s="18"/>
      <c r="AGG108" s="18"/>
      <c r="AGH108" s="18"/>
      <c r="AGI108" s="18"/>
      <c r="AGJ108" s="18"/>
      <c r="AGK108" s="18"/>
      <c r="AGL108" s="18"/>
      <c r="AGM108" s="18"/>
      <c r="AGN108" s="18"/>
      <c r="AGO108" s="18"/>
      <c r="AGP108" s="18"/>
      <c r="AGQ108" s="18"/>
      <c r="AGR108" s="18"/>
      <c r="AGS108" s="18"/>
      <c r="AGT108" s="18"/>
      <c r="AGU108" s="18"/>
      <c r="AGV108" s="18"/>
      <c r="AGW108" s="18"/>
      <c r="AGX108" s="18"/>
      <c r="AGY108" s="18"/>
      <c r="AGZ108" s="18"/>
      <c r="AHA108" s="18"/>
      <c r="AHB108" s="18"/>
      <c r="AHC108" s="18"/>
      <c r="AHD108" s="18"/>
      <c r="AHE108" s="18"/>
      <c r="AHF108" s="18"/>
      <c r="AHG108" s="18"/>
      <c r="AHH108" s="18"/>
      <c r="AHI108" s="18"/>
      <c r="AHJ108" s="18"/>
      <c r="AHK108" s="18"/>
      <c r="AHL108" s="18"/>
      <c r="AHM108" s="18"/>
      <c r="AHN108" s="18"/>
      <c r="AHO108" s="18"/>
      <c r="AHP108" s="18"/>
      <c r="AHQ108" s="18"/>
      <c r="AHR108" s="18"/>
      <c r="AHS108" s="18"/>
      <c r="AHT108" s="18"/>
      <c r="AHU108" s="18"/>
      <c r="AHV108" s="18"/>
      <c r="AHW108" s="18"/>
      <c r="AHX108" s="18"/>
      <c r="AHY108" s="18"/>
      <c r="AHZ108" s="18"/>
      <c r="AIA108" s="18"/>
      <c r="AIB108" s="18"/>
      <c r="AIC108" s="18"/>
      <c r="AID108" s="18"/>
      <c r="AIE108" s="18"/>
      <c r="AIF108" s="18"/>
      <c r="AIG108" s="18"/>
      <c r="AIH108" s="18"/>
      <c r="AII108" s="18"/>
      <c r="AIJ108" s="18"/>
      <c r="AIK108" s="18"/>
      <c r="AIL108" s="18"/>
      <c r="AIM108" s="18"/>
      <c r="AIN108" s="18"/>
      <c r="AIO108" s="18"/>
      <c r="AIP108" s="18"/>
      <c r="AIQ108" s="18"/>
      <c r="AIR108" s="18"/>
      <c r="AIS108" s="18"/>
      <c r="AIT108" s="18"/>
      <c r="AIU108" s="18"/>
      <c r="AIV108" s="18"/>
      <c r="AIW108" s="18"/>
      <c r="AIX108" s="18"/>
      <c r="AIY108" s="18"/>
      <c r="AIZ108" s="18"/>
      <c r="AJA108" s="18"/>
      <c r="AJB108" s="18"/>
      <c r="AJC108" s="18"/>
      <c r="AJD108" s="18"/>
      <c r="AJE108" s="18"/>
      <c r="AJF108" s="18"/>
      <c r="AJG108" s="18"/>
      <c r="AJH108" s="18"/>
      <c r="AJI108" s="18"/>
      <c r="AJJ108" s="18"/>
      <c r="AJK108" s="18"/>
      <c r="AJL108" s="18"/>
      <c r="AJM108" s="18"/>
      <c r="AJN108" s="18"/>
      <c r="AJO108" s="18"/>
      <c r="AJP108" s="18"/>
      <c r="AJQ108" s="18"/>
      <c r="AJR108" s="18"/>
      <c r="AJS108" s="18"/>
      <c r="AJT108" s="18"/>
      <c r="AJU108" s="18"/>
      <c r="AJV108" s="18"/>
      <c r="AJW108" s="18"/>
      <c r="AJX108" s="18"/>
      <c r="AJY108" s="18"/>
      <c r="AJZ108" s="18"/>
      <c r="AKA108" s="18"/>
      <c r="AKB108" s="18"/>
      <c r="AKC108" s="18"/>
      <c r="AKD108" s="18"/>
      <c r="AKE108" s="18"/>
      <c r="AKF108" s="18"/>
      <c r="AKG108" s="18"/>
      <c r="AKH108" s="18"/>
      <c r="AKI108" s="18"/>
      <c r="AKJ108" s="18"/>
      <c r="AKK108" s="18"/>
      <c r="AKL108" s="18"/>
      <c r="AKM108" s="18"/>
      <c r="AKN108" s="18"/>
      <c r="AKO108" s="18"/>
      <c r="AKP108" s="18"/>
      <c r="AKQ108" s="18"/>
      <c r="AKR108" s="18"/>
      <c r="AKS108" s="18"/>
      <c r="AKT108" s="18"/>
      <c r="AKU108" s="18"/>
      <c r="AKV108" s="18"/>
      <c r="AKW108" s="18"/>
      <c r="AKX108" s="18"/>
      <c r="AKY108" s="18"/>
      <c r="AKZ108" s="18"/>
      <c r="ALA108" s="18"/>
      <c r="ALB108" s="18"/>
      <c r="ALC108" s="18"/>
      <c r="ALD108" s="18"/>
      <c r="ALE108" s="18"/>
      <c r="ALF108" s="18"/>
      <c r="ALG108" s="18"/>
      <c r="ALH108" s="18"/>
      <c r="ALI108" s="18"/>
      <c r="ALJ108" s="18"/>
      <c r="ALK108" s="18"/>
      <c r="ALL108" s="18"/>
      <c r="ALM108" s="18"/>
      <c r="ALN108" s="18"/>
      <c r="ALO108" s="18"/>
      <c r="ALP108" s="18"/>
      <c r="ALQ108" s="18"/>
      <c r="ALR108" s="18"/>
      <c r="ALS108" s="18"/>
      <c r="ALT108" s="18"/>
      <c r="ALU108" s="18"/>
      <c r="ALV108" s="18"/>
      <c r="ALW108" s="18"/>
      <c r="ALX108" s="18"/>
      <c r="ALY108" s="18"/>
      <c r="ALZ108" s="18"/>
      <c r="AMA108" s="18"/>
      <c r="AMB108" s="18"/>
      <c r="AMC108" s="18"/>
      <c r="AMD108" s="18"/>
      <c r="AME108" s="18"/>
      <c r="AMF108" s="18"/>
      <c r="AMG108" s="18"/>
      <c r="AMH108" s="18"/>
      <c r="AMI108" s="18"/>
      <c r="AMJ108" s="18"/>
      <c r="AMK108" s="18"/>
      <c r="AML108" s="18"/>
      <c r="AMM108" s="18"/>
      <c r="AMN108" s="18"/>
      <c r="AMO108" s="18"/>
      <c r="AMP108" s="18"/>
      <c r="AMQ108" s="18"/>
      <c r="AMR108" s="18"/>
      <c r="AMS108" s="18"/>
      <c r="AMT108" s="18"/>
      <c r="AMU108" s="18"/>
      <c r="AMV108" s="18"/>
      <c r="AMW108" s="18"/>
      <c r="AMX108" s="18"/>
      <c r="AMY108" s="18"/>
      <c r="AMZ108" s="18"/>
      <c r="ANA108" s="18"/>
      <c r="ANB108" s="18"/>
    </row>
    <row r="109" spans="3:1042" s="6" customFormat="1" ht="15" customHeight="1" x14ac:dyDescent="0.25">
      <c r="C109" s="6" t="str">
        <f t="shared" si="21"/>
        <v>American</v>
      </c>
      <c r="D109" s="6" t="str">
        <f t="shared" si="22"/>
        <v>HPHE6266H045DV 120  (66 gal)</v>
      </c>
      <c r="E109" s="6">
        <f t="shared" si="23"/>
        <v>121114</v>
      </c>
      <c r="F109" s="55">
        <f t="shared" si="24"/>
        <v>66</v>
      </c>
      <c r="G109" s="6" t="str">
        <f t="shared" si="25"/>
        <v>AOSmithHPTU66</v>
      </c>
      <c r="H109" s="116">
        <f t="shared" si="26"/>
        <v>0</v>
      </c>
      <c r="I109" s="156" t="str">
        <f t="shared" si="27"/>
        <v>AmericanHPHE6266Res</v>
      </c>
      <c r="J109" s="91" t="s">
        <v>188</v>
      </c>
      <c r="K109" s="32">
        <v>1</v>
      </c>
      <c r="L109" s="75">
        <f t="shared" si="3"/>
        <v>12</v>
      </c>
      <c r="M109" s="9" t="s">
        <v>17</v>
      </c>
      <c r="N109" s="62">
        <f t="shared" si="53"/>
        <v>11</v>
      </c>
      <c r="O109" s="62">
        <f t="shared" si="67"/>
        <v>121114</v>
      </c>
      <c r="P109" s="59" t="str">
        <f t="shared" si="32"/>
        <v>HPHE6266H045DV 120  (66 gal)</v>
      </c>
      <c r="Q109" s="155">
        <f t="shared" si="6"/>
        <v>1</v>
      </c>
      <c r="R109" s="10" t="s">
        <v>63</v>
      </c>
      <c r="S109" s="11">
        <v>66</v>
      </c>
      <c r="T109" s="30" t="s">
        <v>82</v>
      </c>
      <c r="U109" s="80" t="s">
        <v>102</v>
      </c>
      <c r="V109" s="85" t="str">
        <f t="shared" si="68"/>
        <v>AOSmithHPTU66</v>
      </c>
      <c r="W109" s="115">
        <v>0</v>
      </c>
      <c r="X109" s="42">
        <v>3</v>
      </c>
      <c r="Y109" s="43">
        <v>42591</v>
      </c>
      <c r="Z109" s="44" t="s">
        <v>80</v>
      </c>
      <c r="AA109" s="126" t="str">
        <f t="shared" si="8"/>
        <v>2,     121114,   "HPHE6266H045DV 120  (66 gal)"</v>
      </c>
      <c r="AB109" s="128" t="str">
        <f t="shared" si="54"/>
        <v>American</v>
      </c>
      <c r="AC109" s="129" t="s">
        <v>455</v>
      </c>
      <c r="AD109" s="153">
        <f t="shared" si="9"/>
        <v>1</v>
      </c>
      <c r="AE109" s="126" t="str">
        <f t="shared" si="10"/>
        <v xml:space="preserve">          case  HPHE6266H045DV 120  (66 gal)   :   "AmericanHPHE6266Res"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3:1042" s="6" customFormat="1" ht="15" customHeight="1" x14ac:dyDescent="0.25">
      <c r="C110" s="6" t="str">
        <f t="shared" si="21"/>
        <v>American</v>
      </c>
      <c r="D110" s="6" t="str">
        <f t="shared" si="22"/>
        <v>HPHE6280H045DV 120  (80 gal)</v>
      </c>
      <c r="E110" s="6">
        <f t="shared" si="23"/>
        <v>121215</v>
      </c>
      <c r="F110" s="55">
        <f t="shared" si="24"/>
        <v>80</v>
      </c>
      <c r="G110" s="6" t="str">
        <f t="shared" si="25"/>
        <v>AOSmithHPTU80</v>
      </c>
      <c r="H110" s="116">
        <f t="shared" si="26"/>
        <v>0</v>
      </c>
      <c r="I110" s="156" t="str">
        <f t="shared" si="27"/>
        <v>AmericanHPHE6280Res</v>
      </c>
      <c r="J110" s="91" t="s">
        <v>188</v>
      </c>
      <c r="K110" s="32">
        <v>1</v>
      </c>
      <c r="L110" s="75">
        <f t="shared" si="3"/>
        <v>12</v>
      </c>
      <c r="M110" s="9" t="s">
        <v>17</v>
      </c>
      <c r="N110" s="62">
        <f t="shared" si="53"/>
        <v>12</v>
      </c>
      <c r="O110" s="62">
        <f t="shared" si="67"/>
        <v>121215</v>
      </c>
      <c r="P110" s="59" t="str">
        <f t="shared" si="32"/>
        <v>HPHE6280H045DV 120  (80 gal)</v>
      </c>
      <c r="Q110" s="155">
        <f t="shared" si="6"/>
        <v>1</v>
      </c>
      <c r="R110" s="10" t="s">
        <v>64</v>
      </c>
      <c r="S110" s="11">
        <v>80</v>
      </c>
      <c r="T110" s="30" t="s">
        <v>83</v>
      </c>
      <c r="U110" s="80" t="s">
        <v>103</v>
      </c>
      <c r="V110" s="85" t="str">
        <f t="shared" si="68"/>
        <v>AOSmithHPTU80</v>
      </c>
      <c r="W110" s="115">
        <v>0</v>
      </c>
      <c r="X110" s="42" t="s">
        <v>13</v>
      </c>
      <c r="Y110" s="43">
        <v>42591</v>
      </c>
      <c r="Z110" s="44" t="s">
        <v>80</v>
      </c>
      <c r="AA110" s="126" t="str">
        <f t="shared" si="8"/>
        <v>2,     121215,   "HPHE6280H045DV 120  (80 gal)"</v>
      </c>
      <c r="AB110" s="128" t="str">
        <f t="shared" si="54"/>
        <v>American</v>
      </c>
      <c r="AC110" s="129" t="s">
        <v>456</v>
      </c>
      <c r="AD110" s="153">
        <f t="shared" si="9"/>
        <v>1</v>
      </c>
      <c r="AE110" s="126" t="str">
        <f t="shared" si="10"/>
        <v xml:space="preserve">          case  HPHE6280H045DV 120  (80 gal)   :   "AmericanHPHE6280Res"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3:1042" s="6" customFormat="1" ht="15" customHeight="1" x14ac:dyDescent="0.25">
      <c r="C111" s="6" t="str">
        <f t="shared" si="21"/>
        <v>American</v>
      </c>
      <c r="D111" s="6" t="str">
        <f t="shared" si="22"/>
        <v>HPHE650H045DV 120  (50 gal)</v>
      </c>
      <c r="E111" s="6">
        <f t="shared" si="23"/>
        <v>121313</v>
      </c>
      <c r="F111" s="55">
        <f t="shared" si="24"/>
        <v>50</v>
      </c>
      <c r="G111" s="6" t="str">
        <f t="shared" si="25"/>
        <v>AOSmithHPTU50</v>
      </c>
      <c r="H111" s="116">
        <f t="shared" si="26"/>
        <v>0</v>
      </c>
      <c r="I111" s="156" t="str">
        <f t="shared" si="27"/>
        <v>AmericanHPHE650Res</v>
      </c>
      <c r="J111" s="91" t="s">
        <v>188</v>
      </c>
      <c r="K111" s="32">
        <v>1</v>
      </c>
      <c r="L111" s="75">
        <f t="shared" si="3"/>
        <v>12</v>
      </c>
      <c r="M111" s="9" t="s">
        <v>17</v>
      </c>
      <c r="N111" s="62">
        <f t="shared" si="53"/>
        <v>13</v>
      </c>
      <c r="O111" s="62">
        <f t="shared" si="67"/>
        <v>121313</v>
      </c>
      <c r="P111" s="59" t="str">
        <f t="shared" si="32"/>
        <v>HPHE650H045DV 120  (50 gal)</v>
      </c>
      <c r="Q111" s="155">
        <f t="shared" si="6"/>
        <v>1</v>
      </c>
      <c r="R111" s="10" t="s">
        <v>65</v>
      </c>
      <c r="S111" s="11">
        <v>50</v>
      </c>
      <c r="T111" s="30" t="s">
        <v>81</v>
      </c>
      <c r="U111" s="80" t="s">
        <v>106</v>
      </c>
      <c r="V111" s="85" t="str">
        <f t="shared" si="68"/>
        <v>AOSmithHPTU50</v>
      </c>
      <c r="W111" s="115">
        <v>0</v>
      </c>
      <c r="X111" s="42" t="s">
        <v>8</v>
      </c>
      <c r="Y111" s="43">
        <v>42591</v>
      </c>
      <c r="Z111" s="44" t="s">
        <v>80</v>
      </c>
      <c r="AA111" s="126" t="str">
        <f t="shared" si="8"/>
        <v>2,     121313,   "HPHE650H045DV 120  (50 gal)"</v>
      </c>
      <c r="AB111" s="128" t="str">
        <f t="shared" si="54"/>
        <v>American</v>
      </c>
      <c r="AC111" s="129" t="s">
        <v>457</v>
      </c>
      <c r="AD111" s="153">
        <f t="shared" si="9"/>
        <v>1</v>
      </c>
      <c r="AE111" s="126" t="str">
        <f t="shared" si="10"/>
        <v xml:space="preserve">          case  HPHE650H045DV 120  (50 gal)   :   "AmericanHPHE650Res"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spans="3:1042" s="6" customFormat="1" ht="15" customHeight="1" x14ac:dyDescent="0.25">
      <c r="C112" s="162" t="str">
        <f t="shared" ref="C112:C115" si="69">M112</f>
        <v>AquaThermAire</v>
      </c>
      <c r="D112" s="162" t="str">
        <f t="shared" ref="D112:D115" si="70">P112</f>
        <v>CHT2021-36A  (54 gal)</v>
      </c>
      <c r="E112" s="162">
        <f t="shared" ref="E112:E115" si="71">O112</f>
        <v>290186</v>
      </c>
      <c r="F112" s="55">
        <f t="shared" ref="F112:F115" si="72">S112</f>
        <v>54</v>
      </c>
      <c r="G112" s="6" t="str">
        <f t="shared" ref="G112:G115" si="73">V112</f>
        <v>AquaThermAire</v>
      </c>
      <c r="H112" s="116">
        <f t="shared" ref="H112:H115" si="74">W112</f>
        <v>0</v>
      </c>
      <c r="I112" s="156" t="str">
        <f t="shared" ref="I112:I115" si="75">AC112</f>
        <v>AquaThermAireCHT202136A</v>
      </c>
      <c r="J112" s="91" t="s">
        <v>188</v>
      </c>
      <c r="K112" s="34">
        <v>2</v>
      </c>
      <c r="L112" s="75">
        <f t="shared" si="3"/>
        <v>29</v>
      </c>
      <c r="M112" s="157" t="s">
        <v>875</v>
      </c>
      <c r="N112" s="165">
        <v>1</v>
      </c>
      <c r="O112" s="62">
        <f t="shared" si="67"/>
        <v>290186</v>
      </c>
      <c r="P112" s="59" t="str">
        <f t="shared" ref="P112:P115" si="76">R112 &amp; "  (" &amp; S112 &amp; " gal" &amp; IF(W112&gt;0, ", JA13)", ")")</f>
        <v>CHT2021-36A  (54 gal)</v>
      </c>
      <c r="Q112" s="155">
        <f t="shared" si="6"/>
        <v>1</v>
      </c>
      <c r="R112" s="19" t="s">
        <v>876</v>
      </c>
      <c r="S112" s="20">
        <v>54</v>
      </c>
      <c r="T112" s="31" t="s">
        <v>875</v>
      </c>
      <c r="U112" s="80" t="s">
        <v>875</v>
      </c>
      <c r="V112" s="85" t="str">
        <f t="shared" si="68"/>
        <v>AquaThermAire</v>
      </c>
      <c r="W112" s="115">
        <v>0</v>
      </c>
      <c r="X112" s="45"/>
      <c r="Y112" s="152">
        <v>44874</v>
      </c>
      <c r="Z112" s="44" t="s">
        <v>875</v>
      </c>
      <c r="AA112" s="126" t="str">
        <f t="shared" ref="AA112:AA115" si="77">"2,     "&amp;E112&amp;",   """&amp;P112&amp;""""</f>
        <v>2,     290186,   "CHT2021-36A  (54 gal)"</v>
      </c>
      <c r="AB112" s="127" t="s">
        <v>875</v>
      </c>
      <c r="AC112" s="129" t="s">
        <v>880</v>
      </c>
      <c r="AD112" s="153">
        <f t="shared" si="9"/>
        <v>1</v>
      </c>
      <c r="AE112" s="126" t="str">
        <f t="shared" ref="AE112:AE115" si="78">"          case  "&amp;D112&amp;"   :   """&amp;AC112&amp;""""</f>
        <v xml:space="preserve">          case  CHT2021-36A  (54 gal)   :   "AquaThermAireCHT202136A"</v>
      </c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  <c r="IW112" s="18"/>
      <c r="IX112" s="18"/>
      <c r="IY112" s="18"/>
      <c r="IZ112" s="18"/>
      <c r="JA112" s="18"/>
      <c r="JB112" s="18"/>
      <c r="JC112" s="18"/>
      <c r="JD112" s="18"/>
      <c r="JE112" s="18"/>
      <c r="JF112" s="18"/>
      <c r="JG112" s="18"/>
      <c r="JH112" s="18"/>
      <c r="JI112" s="18"/>
      <c r="JJ112" s="18"/>
      <c r="JK112" s="18"/>
      <c r="JL112" s="18"/>
      <c r="JM112" s="18"/>
      <c r="JN112" s="18"/>
      <c r="JO112" s="18"/>
      <c r="JP112" s="18"/>
      <c r="JQ112" s="18"/>
      <c r="JR112" s="18"/>
      <c r="JS112" s="18"/>
      <c r="JT112" s="18"/>
      <c r="JU112" s="18"/>
      <c r="JV112" s="18"/>
      <c r="JW112" s="18"/>
      <c r="JX112" s="18"/>
      <c r="JY112" s="18"/>
      <c r="JZ112" s="18"/>
      <c r="KA112" s="18"/>
      <c r="KB112" s="18"/>
      <c r="KC112" s="18"/>
      <c r="KD112" s="18"/>
      <c r="KE112" s="18"/>
      <c r="KF112" s="18"/>
      <c r="KG112" s="18"/>
      <c r="KH112" s="18"/>
      <c r="KI112" s="18"/>
      <c r="KJ112" s="18"/>
      <c r="KK112" s="18"/>
      <c r="KL112" s="18"/>
      <c r="KM112" s="18"/>
      <c r="KN112" s="18"/>
      <c r="KO112" s="18"/>
      <c r="KP112" s="18"/>
      <c r="KQ112" s="18"/>
      <c r="KR112" s="18"/>
      <c r="KS112" s="18"/>
      <c r="KT112" s="18"/>
      <c r="KU112" s="18"/>
      <c r="KV112" s="18"/>
      <c r="KW112" s="18"/>
      <c r="KX112" s="18"/>
      <c r="KY112" s="18"/>
      <c r="KZ112" s="18"/>
      <c r="LA112" s="18"/>
      <c r="LB112" s="18"/>
      <c r="LC112" s="18"/>
      <c r="LD112" s="18"/>
      <c r="LE112" s="18"/>
      <c r="LF112" s="18"/>
      <c r="LG112" s="18"/>
      <c r="LH112" s="18"/>
      <c r="LI112" s="18"/>
      <c r="LJ112" s="18"/>
      <c r="LK112" s="18"/>
      <c r="LL112" s="18"/>
      <c r="LM112" s="18"/>
      <c r="LN112" s="18"/>
      <c r="LO112" s="18"/>
      <c r="LP112" s="18"/>
      <c r="LQ112" s="18"/>
      <c r="LR112" s="18"/>
      <c r="LS112" s="18"/>
      <c r="LT112" s="18"/>
      <c r="LU112" s="18"/>
      <c r="LV112" s="18"/>
      <c r="LW112" s="18"/>
      <c r="LX112" s="18"/>
      <c r="LY112" s="18"/>
      <c r="LZ112" s="18"/>
      <c r="MA112" s="18"/>
      <c r="MB112" s="18"/>
      <c r="MC112" s="18"/>
      <c r="MD112" s="18"/>
      <c r="ME112" s="18"/>
      <c r="MF112" s="18"/>
      <c r="MG112" s="18"/>
      <c r="MH112" s="18"/>
      <c r="MI112" s="18"/>
      <c r="MJ112" s="18"/>
      <c r="MK112" s="18"/>
      <c r="ML112" s="18"/>
      <c r="MM112" s="18"/>
      <c r="MN112" s="18"/>
      <c r="MO112" s="18"/>
      <c r="MP112" s="18"/>
      <c r="MQ112" s="18"/>
      <c r="MR112" s="18"/>
      <c r="MS112" s="18"/>
      <c r="MT112" s="18"/>
      <c r="MU112" s="18"/>
      <c r="MV112" s="18"/>
      <c r="MW112" s="18"/>
      <c r="MX112" s="18"/>
      <c r="MY112" s="18"/>
      <c r="MZ112" s="18"/>
      <c r="NA112" s="18"/>
      <c r="NB112" s="18"/>
      <c r="NC112" s="18"/>
      <c r="ND112" s="18"/>
      <c r="NE112" s="18"/>
      <c r="NF112" s="18"/>
      <c r="NG112" s="18"/>
      <c r="NH112" s="18"/>
      <c r="NI112" s="18"/>
      <c r="NJ112" s="18"/>
      <c r="NK112" s="18"/>
      <c r="NL112" s="18"/>
      <c r="NM112" s="18"/>
      <c r="NN112" s="18"/>
      <c r="NO112" s="18"/>
      <c r="NP112" s="18"/>
      <c r="NQ112" s="18"/>
      <c r="NR112" s="18"/>
      <c r="NS112" s="18"/>
      <c r="NT112" s="18"/>
      <c r="NU112" s="18"/>
      <c r="NV112" s="18"/>
      <c r="NW112" s="18"/>
      <c r="NX112" s="18"/>
      <c r="NY112" s="18"/>
      <c r="NZ112" s="18"/>
      <c r="OA112" s="18"/>
      <c r="OB112" s="18"/>
      <c r="OC112" s="18"/>
      <c r="OD112" s="18"/>
      <c r="OE112" s="18"/>
      <c r="OF112" s="18"/>
      <c r="OG112" s="18"/>
      <c r="OH112" s="18"/>
      <c r="OI112" s="18"/>
      <c r="OJ112" s="18"/>
      <c r="OK112" s="18"/>
      <c r="OL112" s="18"/>
      <c r="OM112" s="18"/>
      <c r="ON112" s="18"/>
      <c r="OO112" s="18"/>
      <c r="OP112" s="18"/>
      <c r="OQ112" s="18"/>
      <c r="OR112" s="18"/>
      <c r="OS112" s="18"/>
      <c r="OT112" s="18"/>
      <c r="OU112" s="18"/>
      <c r="OV112" s="18"/>
      <c r="OW112" s="18"/>
      <c r="OX112" s="18"/>
      <c r="OY112" s="18"/>
      <c r="OZ112" s="18"/>
      <c r="PA112" s="18"/>
      <c r="PB112" s="18"/>
      <c r="PC112" s="18"/>
      <c r="PD112" s="18"/>
      <c r="PE112" s="18"/>
      <c r="PF112" s="18"/>
      <c r="PG112" s="18"/>
      <c r="PH112" s="18"/>
      <c r="PI112" s="18"/>
      <c r="PJ112" s="18"/>
      <c r="PK112" s="18"/>
      <c r="PL112" s="18"/>
      <c r="PM112" s="18"/>
      <c r="PN112" s="18"/>
      <c r="PO112" s="18"/>
      <c r="PP112" s="18"/>
      <c r="PQ112" s="18"/>
      <c r="PR112" s="18"/>
      <c r="PS112" s="18"/>
      <c r="PT112" s="18"/>
      <c r="PU112" s="18"/>
      <c r="PV112" s="18"/>
      <c r="PW112" s="18"/>
      <c r="PX112" s="18"/>
      <c r="PY112" s="18"/>
      <c r="PZ112" s="18"/>
      <c r="QA112" s="18"/>
      <c r="QB112" s="18"/>
      <c r="QC112" s="18"/>
      <c r="QD112" s="18"/>
      <c r="QE112" s="18"/>
      <c r="QF112" s="18"/>
      <c r="QG112" s="18"/>
      <c r="QH112" s="18"/>
      <c r="QI112" s="18"/>
      <c r="QJ112" s="18"/>
      <c r="QK112" s="18"/>
      <c r="QL112" s="18"/>
      <c r="QM112" s="18"/>
      <c r="QN112" s="18"/>
      <c r="QO112" s="18"/>
      <c r="QP112" s="18"/>
      <c r="QQ112" s="18"/>
      <c r="QR112" s="18"/>
      <c r="QS112" s="18"/>
      <c r="QT112" s="18"/>
      <c r="QU112" s="18"/>
      <c r="QV112" s="18"/>
      <c r="QW112" s="18"/>
      <c r="QX112" s="18"/>
      <c r="QY112" s="18"/>
      <c r="QZ112" s="18"/>
      <c r="RA112" s="18"/>
      <c r="RB112" s="18"/>
      <c r="RC112" s="18"/>
      <c r="RD112" s="18"/>
      <c r="RE112" s="18"/>
      <c r="RF112" s="18"/>
      <c r="RG112" s="18"/>
      <c r="RH112" s="18"/>
      <c r="RI112" s="18"/>
      <c r="RJ112" s="18"/>
      <c r="RK112" s="18"/>
      <c r="RL112" s="18"/>
      <c r="RM112" s="18"/>
      <c r="RN112" s="18"/>
      <c r="RO112" s="18"/>
      <c r="RP112" s="18"/>
      <c r="RQ112" s="18"/>
      <c r="RR112" s="18"/>
      <c r="RS112" s="18"/>
      <c r="RT112" s="18"/>
      <c r="RU112" s="18"/>
      <c r="RV112" s="18"/>
      <c r="RW112" s="18"/>
      <c r="RX112" s="18"/>
      <c r="RY112" s="18"/>
      <c r="RZ112" s="18"/>
      <c r="SA112" s="18"/>
      <c r="SB112" s="18"/>
      <c r="SC112" s="18"/>
      <c r="SD112" s="18"/>
      <c r="SE112" s="18"/>
      <c r="SF112" s="18"/>
      <c r="SG112" s="18"/>
      <c r="SH112" s="18"/>
      <c r="SI112" s="18"/>
      <c r="SJ112" s="18"/>
      <c r="SK112" s="18"/>
      <c r="SL112" s="18"/>
      <c r="SM112" s="18"/>
      <c r="SN112" s="18"/>
      <c r="SO112" s="18"/>
      <c r="SP112" s="18"/>
      <c r="SQ112" s="18"/>
      <c r="SR112" s="18"/>
      <c r="SS112" s="18"/>
      <c r="ST112" s="18"/>
      <c r="SU112" s="18"/>
      <c r="SV112" s="18"/>
      <c r="SW112" s="18"/>
      <c r="SX112" s="18"/>
      <c r="SY112" s="18"/>
      <c r="SZ112" s="18"/>
      <c r="TA112" s="18"/>
      <c r="TB112" s="18"/>
      <c r="TC112" s="18"/>
      <c r="TD112" s="18"/>
      <c r="TE112" s="18"/>
      <c r="TF112" s="18"/>
      <c r="TG112" s="18"/>
      <c r="TH112" s="18"/>
      <c r="TI112" s="18"/>
      <c r="TJ112" s="18"/>
      <c r="TK112" s="18"/>
      <c r="TL112" s="18"/>
      <c r="TM112" s="18"/>
      <c r="TN112" s="18"/>
      <c r="TO112" s="18"/>
      <c r="TP112" s="18"/>
      <c r="TQ112" s="18"/>
      <c r="TR112" s="18"/>
      <c r="TS112" s="18"/>
      <c r="TT112" s="18"/>
      <c r="TU112" s="18"/>
      <c r="TV112" s="18"/>
      <c r="TW112" s="18"/>
      <c r="TX112" s="18"/>
      <c r="TY112" s="18"/>
      <c r="TZ112" s="18"/>
      <c r="UA112" s="18"/>
      <c r="UB112" s="18"/>
      <c r="UC112" s="18"/>
      <c r="UD112" s="18"/>
      <c r="UE112" s="18"/>
      <c r="UF112" s="18"/>
      <c r="UG112" s="18"/>
      <c r="UH112" s="18"/>
      <c r="UI112" s="18"/>
      <c r="UJ112" s="18"/>
      <c r="UK112" s="18"/>
      <c r="UL112" s="18"/>
      <c r="UM112" s="18"/>
      <c r="UN112" s="18"/>
      <c r="UO112" s="18"/>
      <c r="UP112" s="18"/>
      <c r="UQ112" s="18"/>
      <c r="UR112" s="18"/>
      <c r="US112" s="18"/>
      <c r="UT112" s="18"/>
      <c r="UU112" s="18"/>
      <c r="UV112" s="18"/>
      <c r="UW112" s="18"/>
      <c r="UX112" s="18"/>
      <c r="UY112" s="18"/>
      <c r="UZ112" s="18"/>
      <c r="VA112" s="18"/>
      <c r="VB112" s="18"/>
      <c r="VC112" s="18"/>
      <c r="VD112" s="18"/>
      <c r="VE112" s="18"/>
      <c r="VF112" s="18"/>
      <c r="VG112" s="18"/>
      <c r="VH112" s="18"/>
      <c r="VI112" s="18"/>
      <c r="VJ112" s="18"/>
      <c r="VK112" s="18"/>
      <c r="VL112" s="18"/>
      <c r="VM112" s="18"/>
      <c r="VN112" s="18"/>
      <c r="VO112" s="18"/>
      <c r="VP112" s="18"/>
      <c r="VQ112" s="18"/>
      <c r="VR112" s="18"/>
      <c r="VS112" s="18"/>
      <c r="VT112" s="18"/>
      <c r="VU112" s="18"/>
      <c r="VV112" s="18"/>
      <c r="VW112" s="18"/>
      <c r="VX112" s="18"/>
      <c r="VY112" s="18"/>
      <c r="VZ112" s="18"/>
      <c r="WA112" s="18"/>
      <c r="WB112" s="18"/>
      <c r="WC112" s="18"/>
      <c r="WD112" s="18"/>
      <c r="WE112" s="18"/>
      <c r="WF112" s="18"/>
      <c r="WG112" s="18"/>
      <c r="WH112" s="18"/>
      <c r="WI112" s="18"/>
      <c r="WJ112" s="18"/>
      <c r="WK112" s="18"/>
      <c r="WL112" s="18"/>
      <c r="WM112" s="18"/>
      <c r="WN112" s="18"/>
      <c r="WO112" s="18"/>
      <c r="WP112" s="18"/>
      <c r="WQ112" s="18"/>
      <c r="WR112" s="18"/>
      <c r="WS112" s="18"/>
      <c r="WT112" s="18"/>
      <c r="WU112" s="18"/>
      <c r="WV112" s="18"/>
      <c r="WW112" s="18"/>
      <c r="WX112" s="18"/>
      <c r="WY112" s="18"/>
      <c r="WZ112" s="18"/>
      <c r="XA112" s="18"/>
      <c r="XB112" s="18"/>
      <c r="XC112" s="18"/>
      <c r="XD112" s="18"/>
      <c r="XE112" s="18"/>
      <c r="XF112" s="18"/>
      <c r="XG112" s="18"/>
      <c r="XH112" s="18"/>
      <c r="XI112" s="18"/>
      <c r="XJ112" s="18"/>
      <c r="XK112" s="18"/>
      <c r="XL112" s="18"/>
      <c r="XM112" s="18"/>
      <c r="XN112" s="18"/>
      <c r="XO112" s="18"/>
      <c r="XP112" s="18"/>
      <c r="XQ112" s="18"/>
      <c r="XR112" s="18"/>
      <c r="XS112" s="18"/>
      <c r="XT112" s="18"/>
      <c r="XU112" s="18"/>
      <c r="XV112" s="18"/>
      <c r="XW112" s="18"/>
      <c r="XX112" s="18"/>
      <c r="XY112" s="18"/>
      <c r="XZ112" s="18"/>
      <c r="YA112" s="18"/>
      <c r="YB112" s="18"/>
      <c r="YC112" s="18"/>
      <c r="YD112" s="18"/>
      <c r="YE112" s="18"/>
      <c r="YF112" s="18"/>
      <c r="YG112" s="18"/>
      <c r="YH112" s="18"/>
      <c r="YI112" s="18"/>
      <c r="YJ112" s="18"/>
      <c r="YK112" s="18"/>
      <c r="YL112" s="18"/>
      <c r="YM112" s="18"/>
      <c r="YN112" s="18"/>
      <c r="YO112" s="18"/>
      <c r="YP112" s="18"/>
      <c r="YQ112" s="18"/>
      <c r="YR112" s="18"/>
      <c r="YS112" s="18"/>
      <c r="YT112" s="18"/>
      <c r="YU112" s="18"/>
      <c r="YV112" s="18"/>
      <c r="YW112" s="18"/>
      <c r="YX112" s="18"/>
      <c r="YY112" s="18"/>
      <c r="YZ112" s="18"/>
      <c r="ZA112" s="18"/>
      <c r="ZB112" s="18"/>
      <c r="ZC112" s="18"/>
      <c r="ZD112" s="18"/>
      <c r="ZE112" s="18"/>
      <c r="ZF112" s="18"/>
      <c r="ZG112" s="18"/>
      <c r="ZH112" s="18"/>
      <c r="ZI112" s="18"/>
      <c r="ZJ112" s="18"/>
      <c r="ZK112" s="18"/>
      <c r="ZL112" s="18"/>
      <c r="ZM112" s="18"/>
      <c r="ZN112" s="18"/>
      <c r="ZO112" s="18"/>
      <c r="ZP112" s="18"/>
      <c r="ZQ112" s="18"/>
      <c r="ZR112" s="18"/>
      <c r="ZS112" s="18"/>
      <c r="ZT112" s="18"/>
      <c r="ZU112" s="18"/>
      <c r="ZV112" s="18"/>
      <c r="ZW112" s="18"/>
      <c r="ZX112" s="18"/>
      <c r="ZY112" s="18"/>
      <c r="ZZ112" s="18"/>
      <c r="AAA112" s="18"/>
      <c r="AAB112" s="18"/>
      <c r="AAC112" s="18"/>
      <c r="AAD112" s="18"/>
      <c r="AAE112" s="18"/>
      <c r="AAF112" s="18"/>
      <c r="AAG112" s="18"/>
      <c r="AAH112" s="18"/>
      <c r="AAI112" s="18"/>
      <c r="AAJ112" s="18"/>
      <c r="AAK112" s="18"/>
      <c r="AAL112" s="18"/>
      <c r="AAM112" s="18"/>
      <c r="AAN112" s="18"/>
      <c r="AAO112" s="18"/>
      <c r="AAP112" s="18"/>
      <c r="AAQ112" s="18"/>
      <c r="AAR112" s="18"/>
      <c r="AAS112" s="18"/>
      <c r="AAT112" s="18"/>
      <c r="AAU112" s="18"/>
      <c r="AAV112" s="18"/>
      <c r="AAW112" s="18"/>
      <c r="AAX112" s="18"/>
      <c r="AAY112" s="18"/>
      <c r="AAZ112" s="18"/>
      <c r="ABA112" s="18"/>
      <c r="ABB112" s="18"/>
      <c r="ABC112" s="18"/>
      <c r="ABD112" s="18"/>
      <c r="ABE112" s="18"/>
      <c r="ABF112" s="18"/>
      <c r="ABG112" s="18"/>
      <c r="ABH112" s="18"/>
      <c r="ABI112" s="18"/>
      <c r="ABJ112" s="18"/>
      <c r="ABK112" s="18"/>
      <c r="ABL112" s="18"/>
      <c r="ABM112" s="18"/>
      <c r="ABN112" s="18"/>
      <c r="ABO112" s="18"/>
      <c r="ABP112" s="18"/>
      <c r="ABQ112" s="18"/>
      <c r="ABR112" s="18"/>
      <c r="ABS112" s="18"/>
      <c r="ABT112" s="18"/>
      <c r="ABU112" s="18"/>
      <c r="ABV112" s="18"/>
      <c r="ABW112" s="18"/>
      <c r="ABX112" s="18"/>
      <c r="ABY112" s="18"/>
      <c r="ABZ112" s="18"/>
      <c r="ACA112" s="18"/>
      <c r="ACB112" s="18"/>
      <c r="ACC112" s="18"/>
      <c r="ACD112" s="18"/>
      <c r="ACE112" s="18"/>
      <c r="ACF112" s="18"/>
      <c r="ACG112" s="18"/>
      <c r="ACH112" s="18"/>
      <c r="ACI112" s="18"/>
      <c r="ACJ112" s="18"/>
      <c r="ACK112" s="18"/>
      <c r="ACL112" s="18"/>
      <c r="ACM112" s="18"/>
      <c r="ACN112" s="18"/>
      <c r="ACO112" s="18"/>
      <c r="ACP112" s="18"/>
      <c r="ACQ112" s="18"/>
      <c r="ACR112" s="18"/>
      <c r="ACS112" s="18"/>
      <c r="ACT112" s="18"/>
      <c r="ACU112" s="18"/>
      <c r="ACV112" s="18"/>
      <c r="ACW112" s="18"/>
      <c r="ACX112" s="18"/>
      <c r="ACY112" s="18"/>
      <c r="ACZ112" s="18"/>
      <c r="ADA112" s="18"/>
      <c r="ADB112" s="18"/>
      <c r="ADC112" s="18"/>
      <c r="ADD112" s="18"/>
      <c r="ADE112" s="18"/>
      <c r="ADF112" s="18"/>
      <c r="ADG112" s="18"/>
      <c r="ADH112" s="18"/>
      <c r="ADI112" s="18"/>
      <c r="ADJ112" s="18"/>
      <c r="ADK112" s="18"/>
      <c r="ADL112" s="18"/>
      <c r="ADM112" s="18"/>
      <c r="ADN112" s="18"/>
      <c r="ADO112" s="18"/>
      <c r="ADP112" s="18"/>
      <c r="ADQ112" s="18"/>
      <c r="ADR112" s="18"/>
      <c r="ADS112" s="18"/>
      <c r="ADT112" s="18"/>
      <c r="ADU112" s="18"/>
      <c r="ADV112" s="18"/>
      <c r="ADW112" s="18"/>
      <c r="ADX112" s="18"/>
      <c r="ADY112" s="18"/>
      <c r="ADZ112" s="18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  <c r="AEL112" s="18"/>
      <c r="AEM112" s="18"/>
      <c r="AEN112" s="18"/>
      <c r="AEO112" s="18"/>
      <c r="AEP112" s="18"/>
      <c r="AEQ112" s="18"/>
      <c r="AER112" s="18"/>
      <c r="AES112" s="18"/>
      <c r="AET112" s="18"/>
      <c r="AEU112" s="18"/>
      <c r="AEV112" s="18"/>
      <c r="AEW112" s="18"/>
      <c r="AEX112" s="18"/>
      <c r="AEY112" s="18"/>
      <c r="AEZ112" s="18"/>
      <c r="AFA112" s="18"/>
      <c r="AFB112" s="18"/>
      <c r="AFC112" s="18"/>
      <c r="AFD112" s="18"/>
      <c r="AFE112" s="18"/>
      <c r="AFF112" s="18"/>
      <c r="AFG112" s="18"/>
      <c r="AFH112" s="18"/>
      <c r="AFI112" s="18"/>
      <c r="AFJ112" s="18"/>
      <c r="AFK112" s="18"/>
      <c r="AFL112" s="18"/>
      <c r="AFM112" s="18"/>
      <c r="AFN112" s="18"/>
      <c r="AFO112" s="18"/>
      <c r="AFP112" s="18"/>
      <c r="AFQ112" s="18"/>
      <c r="AFR112" s="18"/>
      <c r="AFS112" s="18"/>
      <c r="AFT112" s="18"/>
      <c r="AFU112" s="18"/>
      <c r="AFV112" s="18"/>
      <c r="AFW112" s="18"/>
      <c r="AFX112" s="18"/>
      <c r="AFY112" s="18"/>
      <c r="AFZ112" s="18"/>
      <c r="AGA112" s="18"/>
      <c r="AGB112" s="18"/>
      <c r="AGC112" s="18"/>
      <c r="AGD112" s="18"/>
      <c r="AGE112" s="18"/>
      <c r="AGF112" s="18"/>
      <c r="AGG112" s="18"/>
      <c r="AGH112" s="18"/>
      <c r="AGI112" s="18"/>
      <c r="AGJ112" s="18"/>
      <c r="AGK112" s="18"/>
      <c r="AGL112" s="18"/>
      <c r="AGM112" s="18"/>
      <c r="AGN112" s="18"/>
      <c r="AGO112" s="18"/>
      <c r="AGP112" s="18"/>
      <c r="AGQ112" s="18"/>
      <c r="AGR112" s="18"/>
      <c r="AGS112" s="18"/>
      <c r="AGT112" s="18"/>
      <c r="AGU112" s="18"/>
      <c r="AGV112" s="18"/>
      <c r="AGW112" s="18"/>
      <c r="AGX112" s="18"/>
      <c r="AGY112" s="18"/>
      <c r="AGZ112" s="18"/>
      <c r="AHA112" s="18"/>
      <c r="AHB112" s="18"/>
      <c r="AHC112" s="18"/>
      <c r="AHD112" s="18"/>
      <c r="AHE112" s="18"/>
      <c r="AHF112" s="18"/>
      <c r="AHG112" s="18"/>
      <c r="AHH112" s="18"/>
      <c r="AHI112" s="18"/>
      <c r="AHJ112" s="18"/>
      <c r="AHK112" s="18"/>
      <c r="AHL112" s="18"/>
      <c r="AHM112" s="18"/>
      <c r="AHN112" s="18"/>
      <c r="AHO112" s="18"/>
      <c r="AHP112" s="18"/>
      <c r="AHQ112" s="18"/>
      <c r="AHR112" s="18"/>
      <c r="AHS112" s="18"/>
      <c r="AHT112" s="18"/>
      <c r="AHU112" s="18"/>
      <c r="AHV112" s="18"/>
      <c r="AHW112" s="18"/>
      <c r="AHX112" s="18"/>
      <c r="AHY112" s="18"/>
      <c r="AHZ112" s="18"/>
      <c r="AIA112" s="18"/>
      <c r="AIB112" s="18"/>
      <c r="AIC112" s="18"/>
      <c r="AID112" s="18"/>
      <c r="AIE112" s="18"/>
      <c r="AIF112" s="18"/>
      <c r="AIG112" s="18"/>
      <c r="AIH112" s="18"/>
      <c r="AII112" s="18"/>
      <c r="AIJ112" s="18"/>
      <c r="AIK112" s="18"/>
      <c r="AIL112" s="18"/>
      <c r="AIM112" s="18"/>
      <c r="AIN112" s="18"/>
      <c r="AIO112" s="18"/>
      <c r="AIP112" s="18"/>
      <c r="AIQ112" s="18"/>
      <c r="AIR112" s="18"/>
      <c r="AIS112" s="18"/>
      <c r="AIT112" s="18"/>
      <c r="AIU112" s="18"/>
      <c r="AIV112" s="18"/>
      <c r="AIW112" s="18"/>
      <c r="AIX112" s="18"/>
      <c r="AIY112" s="18"/>
      <c r="AIZ112" s="18"/>
      <c r="AJA112" s="18"/>
      <c r="AJB112" s="18"/>
      <c r="AJC112" s="18"/>
      <c r="AJD112" s="18"/>
      <c r="AJE112" s="18"/>
      <c r="AJF112" s="18"/>
      <c r="AJG112" s="18"/>
      <c r="AJH112" s="18"/>
      <c r="AJI112" s="18"/>
      <c r="AJJ112" s="18"/>
      <c r="AJK112" s="18"/>
      <c r="AJL112" s="18"/>
      <c r="AJM112" s="18"/>
      <c r="AJN112" s="18"/>
      <c r="AJO112" s="18"/>
      <c r="AJP112" s="18"/>
      <c r="AJQ112" s="18"/>
      <c r="AJR112" s="18"/>
      <c r="AJS112" s="18"/>
      <c r="AJT112" s="18"/>
      <c r="AJU112" s="18"/>
      <c r="AJV112" s="18"/>
      <c r="AJW112" s="18"/>
      <c r="AJX112" s="18"/>
      <c r="AJY112" s="18"/>
      <c r="AJZ112" s="18"/>
      <c r="AKA112" s="18"/>
      <c r="AKB112" s="18"/>
      <c r="AKC112" s="18"/>
      <c r="AKD112" s="18"/>
      <c r="AKE112" s="18"/>
      <c r="AKF112" s="18"/>
      <c r="AKG112" s="18"/>
      <c r="AKH112" s="18"/>
      <c r="AKI112" s="18"/>
      <c r="AKJ112" s="18"/>
      <c r="AKK112" s="18"/>
      <c r="AKL112" s="18"/>
      <c r="AKM112" s="18"/>
      <c r="AKN112" s="18"/>
      <c r="AKO112" s="18"/>
      <c r="AKP112" s="18"/>
      <c r="AKQ112" s="18"/>
      <c r="AKR112" s="18"/>
      <c r="AKS112" s="18"/>
      <c r="AKT112" s="18"/>
      <c r="AKU112" s="18"/>
      <c r="AKV112" s="18"/>
      <c r="AKW112" s="18"/>
      <c r="AKX112" s="18"/>
      <c r="AKY112" s="18"/>
      <c r="AKZ112" s="18"/>
      <c r="ALA112" s="18"/>
      <c r="ALB112" s="18"/>
      <c r="ALC112" s="18"/>
      <c r="ALD112" s="18"/>
      <c r="ALE112" s="18"/>
      <c r="ALF112" s="18"/>
      <c r="ALG112" s="18"/>
      <c r="ALH112" s="18"/>
      <c r="ALI112" s="18"/>
      <c r="ALJ112" s="18"/>
      <c r="ALK112" s="18"/>
      <c r="ALL112" s="18"/>
      <c r="ALM112" s="18"/>
      <c r="ALN112" s="18"/>
      <c r="ALO112" s="18"/>
      <c r="ALP112" s="18"/>
      <c r="ALQ112" s="18"/>
      <c r="ALR112" s="18"/>
      <c r="ALS112" s="18"/>
      <c r="ALT112" s="18"/>
      <c r="ALU112" s="18"/>
      <c r="ALV112" s="18"/>
      <c r="ALW112" s="18"/>
      <c r="ALX112" s="18"/>
      <c r="ALY112" s="18"/>
      <c r="ALZ112" s="18"/>
      <c r="AMA112" s="18"/>
      <c r="AMB112" s="18"/>
      <c r="AMC112" s="18"/>
      <c r="AMD112" s="18"/>
      <c r="AME112" s="18"/>
      <c r="AMF112" s="18"/>
      <c r="AMG112" s="18"/>
      <c r="AMH112" s="18"/>
      <c r="AMI112" s="18"/>
      <c r="AMJ112" s="18"/>
      <c r="AMK112" s="18"/>
      <c r="AML112" s="18"/>
      <c r="AMM112" s="18"/>
      <c r="AMN112" s="18"/>
      <c r="AMO112" s="18"/>
      <c r="AMP112" s="18"/>
      <c r="AMQ112" s="18"/>
      <c r="AMR112" s="18"/>
      <c r="AMS112" s="18"/>
      <c r="AMT112" s="18"/>
      <c r="AMU112" s="18"/>
      <c r="AMV112" s="18"/>
      <c r="AMW112" s="18"/>
      <c r="AMX112" s="18"/>
      <c r="AMY112" s="18"/>
      <c r="AMZ112" s="18"/>
      <c r="ANA112" s="18"/>
      <c r="ANB112" s="18"/>
    </row>
    <row r="113" spans="3:1039" s="6" customFormat="1" ht="15" customHeight="1" x14ac:dyDescent="0.25">
      <c r="C113" s="162" t="str">
        <f t="shared" si="69"/>
        <v>AquaThermAire</v>
      </c>
      <c r="D113" s="162" t="str">
        <f t="shared" si="70"/>
        <v>CHT2021-36C  (54 gal)</v>
      </c>
      <c r="E113" s="162">
        <f t="shared" si="71"/>
        <v>290286</v>
      </c>
      <c r="F113" s="55">
        <f t="shared" si="72"/>
        <v>54</v>
      </c>
      <c r="G113" s="6" t="str">
        <f t="shared" si="73"/>
        <v>AquaThermAire</v>
      </c>
      <c r="H113" s="116">
        <f t="shared" si="74"/>
        <v>0</v>
      </c>
      <c r="I113" s="156" t="str">
        <f t="shared" si="75"/>
        <v>AquaThermAireCHT202136C</v>
      </c>
      <c r="J113" s="91" t="s">
        <v>188</v>
      </c>
      <c r="K113" s="32">
        <v>2</v>
      </c>
      <c r="L113" s="75">
        <f t="shared" si="3"/>
        <v>29</v>
      </c>
      <c r="M113" s="9" t="s">
        <v>875</v>
      </c>
      <c r="N113" s="62">
        <f t="shared" si="53"/>
        <v>2</v>
      </c>
      <c r="O113" s="62">
        <f t="shared" si="67"/>
        <v>290286</v>
      </c>
      <c r="P113" s="59" t="str">
        <f t="shared" si="76"/>
        <v>CHT2021-36C  (54 gal)</v>
      </c>
      <c r="Q113" s="155">
        <f t="shared" si="6"/>
        <v>1</v>
      </c>
      <c r="R113" s="10" t="s">
        <v>877</v>
      </c>
      <c r="S113" s="11">
        <v>54</v>
      </c>
      <c r="T113" s="30" t="s">
        <v>875</v>
      </c>
      <c r="U113" s="80" t="s">
        <v>875</v>
      </c>
      <c r="V113" s="85" t="str">
        <f t="shared" si="68"/>
        <v>AquaThermAire</v>
      </c>
      <c r="W113" s="115">
        <v>0</v>
      </c>
      <c r="X113" s="42"/>
      <c r="Y113" s="152">
        <v>44874</v>
      </c>
      <c r="Z113" s="44" t="s">
        <v>875</v>
      </c>
      <c r="AA113" s="126" t="str">
        <f t="shared" si="77"/>
        <v>2,     290286,   "CHT2021-36C  (54 gal)"</v>
      </c>
      <c r="AB113" s="128" t="str">
        <f t="shared" si="54"/>
        <v>AquaThermAire</v>
      </c>
      <c r="AC113" s="129" t="s">
        <v>881</v>
      </c>
      <c r="AD113" s="153">
        <f t="shared" si="9"/>
        <v>1</v>
      </c>
      <c r="AE113" s="126" t="str">
        <f t="shared" si="78"/>
        <v xml:space="preserve">          case  CHT2021-36C  (54 gal)   :   "AquaThermAireCHT202136C"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spans="3:1039" s="6" customFormat="1" ht="15" customHeight="1" x14ac:dyDescent="0.25">
      <c r="C114" s="162" t="str">
        <f t="shared" si="69"/>
        <v>AquaThermAire</v>
      </c>
      <c r="D114" s="162" t="str">
        <f t="shared" si="70"/>
        <v>CHT2021-48A  (54 gal)</v>
      </c>
      <c r="E114" s="162">
        <f t="shared" si="71"/>
        <v>290386</v>
      </c>
      <c r="F114" s="55">
        <f t="shared" si="72"/>
        <v>54</v>
      </c>
      <c r="G114" s="6" t="str">
        <f t="shared" si="73"/>
        <v>AquaThermAire</v>
      </c>
      <c r="H114" s="116">
        <f t="shared" si="74"/>
        <v>0</v>
      </c>
      <c r="I114" s="156" t="str">
        <f t="shared" si="75"/>
        <v>AquaThermAireCHT202148A</v>
      </c>
      <c r="J114" s="91" t="s">
        <v>188</v>
      </c>
      <c r="K114" s="32">
        <v>2</v>
      </c>
      <c r="L114" s="75">
        <f t="shared" si="3"/>
        <v>29</v>
      </c>
      <c r="M114" s="9" t="s">
        <v>875</v>
      </c>
      <c r="N114" s="62">
        <f t="shared" si="53"/>
        <v>3</v>
      </c>
      <c r="O114" s="62">
        <f t="shared" si="67"/>
        <v>290386</v>
      </c>
      <c r="P114" s="59" t="str">
        <f t="shared" si="76"/>
        <v>CHT2021-48A  (54 gal)</v>
      </c>
      <c r="Q114" s="155">
        <f t="shared" si="6"/>
        <v>1</v>
      </c>
      <c r="R114" s="10" t="s">
        <v>878</v>
      </c>
      <c r="S114" s="11">
        <v>54</v>
      </c>
      <c r="T114" s="30" t="s">
        <v>875</v>
      </c>
      <c r="U114" s="80" t="s">
        <v>875</v>
      </c>
      <c r="V114" s="85" t="str">
        <f t="shared" si="68"/>
        <v>AquaThermAire</v>
      </c>
      <c r="W114" s="115">
        <v>0</v>
      </c>
      <c r="X114" s="42"/>
      <c r="Y114" s="152">
        <v>44874</v>
      </c>
      <c r="Z114" s="44" t="s">
        <v>875</v>
      </c>
      <c r="AA114" s="126" t="str">
        <f t="shared" si="77"/>
        <v>2,     290386,   "CHT2021-48A  (54 gal)"</v>
      </c>
      <c r="AB114" s="128" t="str">
        <f t="shared" si="54"/>
        <v>AquaThermAire</v>
      </c>
      <c r="AC114" s="129" t="s">
        <v>882</v>
      </c>
      <c r="AD114" s="153">
        <f t="shared" si="9"/>
        <v>1</v>
      </c>
      <c r="AE114" s="126" t="str">
        <f t="shared" si="78"/>
        <v xml:space="preserve">          case  CHT2021-48A  (54 gal)   :   "AquaThermAireCHT202148A"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3:1039" s="6" customFormat="1" ht="15" customHeight="1" x14ac:dyDescent="0.25">
      <c r="C115" s="162" t="str">
        <f t="shared" si="69"/>
        <v>AquaThermAire</v>
      </c>
      <c r="D115" s="162" t="str">
        <f t="shared" si="70"/>
        <v>CHT2021-48C  (54 gal)</v>
      </c>
      <c r="E115" s="162">
        <f t="shared" si="71"/>
        <v>290486</v>
      </c>
      <c r="F115" s="55">
        <f t="shared" si="72"/>
        <v>54</v>
      </c>
      <c r="G115" s="6" t="str">
        <f t="shared" si="73"/>
        <v>AquaThermAire</v>
      </c>
      <c r="H115" s="116">
        <f t="shared" si="74"/>
        <v>0</v>
      </c>
      <c r="I115" s="156" t="str">
        <f t="shared" si="75"/>
        <v>AquaThermAireCHT202148C</v>
      </c>
      <c r="J115" s="91" t="s">
        <v>188</v>
      </c>
      <c r="K115" s="32">
        <v>2</v>
      </c>
      <c r="L115" s="75">
        <f t="shared" si="3"/>
        <v>29</v>
      </c>
      <c r="M115" s="9" t="s">
        <v>875</v>
      </c>
      <c r="N115" s="62">
        <f t="shared" si="53"/>
        <v>4</v>
      </c>
      <c r="O115" s="62">
        <f t="shared" si="67"/>
        <v>290486</v>
      </c>
      <c r="P115" s="59" t="str">
        <f t="shared" si="76"/>
        <v>CHT2021-48C  (54 gal)</v>
      </c>
      <c r="Q115" s="155">
        <f t="shared" si="6"/>
        <v>1</v>
      </c>
      <c r="R115" s="10" t="s">
        <v>879</v>
      </c>
      <c r="S115" s="11">
        <v>54</v>
      </c>
      <c r="T115" s="30" t="s">
        <v>875</v>
      </c>
      <c r="U115" s="80" t="s">
        <v>875</v>
      </c>
      <c r="V115" s="85" t="str">
        <f t="shared" si="68"/>
        <v>AquaThermAire</v>
      </c>
      <c r="W115" s="115">
        <v>0</v>
      </c>
      <c r="X115" s="42"/>
      <c r="Y115" s="152">
        <v>44874</v>
      </c>
      <c r="Z115" s="44" t="s">
        <v>875</v>
      </c>
      <c r="AA115" s="126" t="str">
        <f t="shared" si="77"/>
        <v>2,     290486,   "CHT2021-48C  (54 gal)"</v>
      </c>
      <c r="AB115" s="128" t="str">
        <f t="shared" si="54"/>
        <v>AquaThermAire</v>
      </c>
      <c r="AC115" s="129" t="s">
        <v>883</v>
      </c>
      <c r="AD115" s="153">
        <f t="shared" si="9"/>
        <v>1</v>
      </c>
      <c r="AE115" s="126" t="str">
        <f t="shared" si="78"/>
        <v xml:space="preserve">          case  CHT2021-48C  (54 gal)   :   "AquaThermAireCHT202148C"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3:1039" s="6" customFormat="1" ht="15" customHeight="1" x14ac:dyDescent="0.25">
      <c r="C116" s="105" t="str">
        <f>M116</f>
        <v>Bradford White</v>
      </c>
      <c r="D116" s="6" t="str">
        <f>P116</f>
        <v>RE2H50S*-*****  (50 gal)</v>
      </c>
      <c r="E116" s="105">
        <f t="shared" si="23"/>
        <v>130760</v>
      </c>
      <c r="F116" s="55">
        <f>S116</f>
        <v>50</v>
      </c>
      <c r="G116" s="6" t="str">
        <f t="shared" si="25"/>
        <v>Rheem2020Prem50</v>
      </c>
      <c r="H116" s="116">
        <f>W116</f>
        <v>0</v>
      </c>
      <c r="I116" s="156" t="str">
        <f t="shared" si="27"/>
        <v>BradfordWhiteRE2H50S_Rheem2020Prem50</v>
      </c>
      <c r="J116" s="91" t="s">
        <v>188</v>
      </c>
      <c r="K116" s="32">
        <v>4</v>
      </c>
      <c r="L116" s="75">
        <f t="shared" si="3"/>
        <v>13</v>
      </c>
      <c r="M116" s="158" t="s">
        <v>93</v>
      </c>
      <c r="N116" s="109">
        <v>7</v>
      </c>
      <c r="O116" s="62">
        <f t="shared" si="67"/>
        <v>130760</v>
      </c>
      <c r="P116" s="59" t="str">
        <f>R116 &amp; "  (" &amp; S116 &amp; " gal" &amp; IF(W116&gt;0, ", JA13)", ")")</f>
        <v>RE2H50S*-*****  (50 gal)</v>
      </c>
      <c r="Q116" s="155">
        <f t="shared" si="6"/>
        <v>2</v>
      </c>
      <c r="R116" s="13" t="s">
        <v>868</v>
      </c>
      <c r="S116" s="14">
        <v>50</v>
      </c>
      <c r="T116" s="30"/>
      <c r="U116" s="80" t="s">
        <v>274</v>
      </c>
      <c r="V116" s="85" t="str">
        <f t="shared" si="68"/>
        <v>Rheem2020Prem50</v>
      </c>
      <c r="W116" s="115">
        <v>0</v>
      </c>
      <c r="X116" s="46"/>
      <c r="Y116" s="47"/>
      <c r="Z116" s="44"/>
      <c r="AA116" s="126" t="str">
        <f t="shared" si="8"/>
        <v>2,     130760,   "RE2H50S*-*****  (50 gal)"</v>
      </c>
      <c r="AB116" s="127" t="s">
        <v>431</v>
      </c>
      <c r="AC116" s="129" t="s">
        <v>871</v>
      </c>
      <c r="AD116" s="153">
        <f t="shared" si="9"/>
        <v>1</v>
      </c>
      <c r="AE116" s="126" t="str">
        <f t="shared" si="10"/>
        <v xml:space="preserve">          case  RE2H50S*-*****  (50 gal)   :   "BradfordWhiteRE2H50S_Rheem2020Prem50"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  <c r="AMM116"/>
      <c r="AMN116"/>
      <c r="AMO116"/>
      <c r="AMP116"/>
      <c r="AMQ116"/>
      <c r="AMR116"/>
      <c r="AMS116"/>
      <c r="AMT116"/>
      <c r="AMU116"/>
      <c r="AMV116"/>
      <c r="AMW116"/>
      <c r="AMX116"/>
      <c r="AMY116"/>
    </row>
    <row r="117" spans="3:1039" s="6" customFormat="1" ht="15" customHeight="1" x14ac:dyDescent="0.25">
      <c r="C117" s="105" t="str">
        <f>M117</f>
        <v>Bradford White</v>
      </c>
      <c r="D117" s="6" t="str">
        <f>P117</f>
        <v>RE2H65T*-*****  (65 gal)</v>
      </c>
      <c r="E117" s="105">
        <f t="shared" si="23"/>
        <v>130861</v>
      </c>
      <c r="F117" s="55">
        <f>S117</f>
        <v>65</v>
      </c>
      <c r="G117" s="6" t="str">
        <f t="shared" si="25"/>
        <v>Rheem2020Prem65</v>
      </c>
      <c r="H117" s="116">
        <f>W117</f>
        <v>0</v>
      </c>
      <c r="I117" s="156" t="str">
        <f t="shared" si="27"/>
        <v>BradfordWhiteRE2H65T_Rheem2020Prem65</v>
      </c>
      <c r="J117" s="91" t="s">
        <v>188</v>
      </c>
      <c r="K117" s="32">
        <v>4</v>
      </c>
      <c r="L117" s="75">
        <f t="shared" si="3"/>
        <v>13</v>
      </c>
      <c r="M117" s="12" t="s">
        <v>93</v>
      </c>
      <c r="N117" s="109">
        <v>8</v>
      </c>
      <c r="O117" s="62">
        <f t="shared" si="67"/>
        <v>130861</v>
      </c>
      <c r="P117" s="59" t="str">
        <f>R117 &amp; "  (" &amp; S117 &amp; " gal" &amp; IF(W117&gt;0, ", JA13)", ")")</f>
        <v>RE2H65T*-*****  (65 gal)</v>
      </c>
      <c r="Q117" s="155">
        <f t="shared" si="6"/>
        <v>3</v>
      </c>
      <c r="R117" s="13" t="s">
        <v>869</v>
      </c>
      <c r="S117" s="14">
        <v>65</v>
      </c>
      <c r="T117" s="30"/>
      <c r="U117" s="80" t="s">
        <v>275</v>
      </c>
      <c r="V117" s="85" t="str">
        <f t="shared" si="68"/>
        <v>Rheem2020Prem65</v>
      </c>
      <c r="W117" s="115">
        <v>0</v>
      </c>
      <c r="X117" s="46"/>
      <c r="Y117" s="47"/>
      <c r="Z117" s="44"/>
      <c r="AA117" s="126" t="str">
        <f t="shared" si="8"/>
        <v>2,     130861,   "RE2H65T*-*****  (65 gal)"</v>
      </c>
      <c r="AB117" s="128" t="str">
        <f>AB116</f>
        <v>BradfordWhite</v>
      </c>
      <c r="AC117" s="129" t="s">
        <v>872</v>
      </c>
      <c r="AD117" s="153">
        <f t="shared" si="9"/>
        <v>1</v>
      </c>
      <c r="AE117" s="126" t="str">
        <f t="shared" si="10"/>
        <v xml:space="preserve">          case  RE2H65T*-*****  (65 gal)   :   "BradfordWhiteRE2H65T_Rheem2020Prem65"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  <c r="AMM117"/>
      <c r="AMN117"/>
      <c r="AMO117"/>
      <c r="AMP117"/>
      <c r="AMQ117"/>
      <c r="AMR117"/>
      <c r="AMS117"/>
      <c r="AMT117"/>
      <c r="AMU117"/>
      <c r="AMV117"/>
      <c r="AMW117"/>
      <c r="AMX117"/>
      <c r="AMY117"/>
    </row>
    <row r="118" spans="3:1039" s="6" customFormat="1" ht="15" customHeight="1" x14ac:dyDescent="0.25">
      <c r="C118" s="105" t="str">
        <f>M118</f>
        <v>Bradford White</v>
      </c>
      <c r="D118" s="6" t="str">
        <f>P118</f>
        <v>RE2H80T*-*****  (80 gal)</v>
      </c>
      <c r="E118" s="105">
        <f t="shared" si="23"/>
        <v>130962</v>
      </c>
      <c r="F118" s="55">
        <f>S118</f>
        <v>80</v>
      </c>
      <c r="G118" s="6" t="str">
        <f t="shared" si="25"/>
        <v>Rheem2020Prem80</v>
      </c>
      <c r="H118" s="116">
        <f>W118</f>
        <v>0</v>
      </c>
      <c r="I118" s="156" t="str">
        <f t="shared" si="27"/>
        <v>BradfordWhiteRE2H80T_Rheem2020Prem80</v>
      </c>
      <c r="J118" s="91" t="s">
        <v>188</v>
      </c>
      <c r="K118" s="32">
        <v>4</v>
      </c>
      <c r="L118" s="75">
        <f t="shared" si="3"/>
        <v>13</v>
      </c>
      <c r="M118" s="12" t="s">
        <v>93</v>
      </c>
      <c r="N118" s="62">
        <v>9</v>
      </c>
      <c r="O118" s="62">
        <f t="shared" si="67"/>
        <v>130962</v>
      </c>
      <c r="P118" s="59" t="str">
        <f>R118 &amp; "  (" &amp; S118 &amp; " gal" &amp; IF(W118&gt;0, ", JA13)", ")")</f>
        <v>RE2H80T*-*****  (80 gal)</v>
      </c>
      <c r="Q118" s="155">
        <f t="shared" si="6"/>
        <v>2</v>
      </c>
      <c r="R118" s="13" t="s">
        <v>870</v>
      </c>
      <c r="S118" s="14">
        <v>80</v>
      </c>
      <c r="T118" s="30"/>
      <c r="U118" s="80" t="s">
        <v>276</v>
      </c>
      <c r="V118" s="85" t="str">
        <f t="shared" si="68"/>
        <v>Rheem2020Prem80</v>
      </c>
      <c r="W118" s="115">
        <v>0</v>
      </c>
      <c r="X118" s="46"/>
      <c r="Y118" s="47"/>
      <c r="Z118" s="44"/>
      <c r="AA118" s="126" t="str">
        <f t="shared" si="8"/>
        <v>2,     130962,   "RE2H80T*-*****  (80 gal)"</v>
      </c>
      <c r="AB118" s="128" t="str">
        <f>AB117</f>
        <v>BradfordWhite</v>
      </c>
      <c r="AC118" s="129" t="s">
        <v>873</v>
      </c>
      <c r="AD118" s="153">
        <f t="shared" si="9"/>
        <v>1</v>
      </c>
      <c r="AE118" s="126" t="str">
        <f t="shared" si="10"/>
        <v xml:space="preserve">          case  RE2H80T*-*****  (80 gal)   :   "BradfordWhiteRE2H80T_Rheem2020Prem80"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  <c r="AMM118"/>
      <c r="AMN118"/>
      <c r="AMO118"/>
      <c r="AMP118"/>
      <c r="AMQ118"/>
      <c r="AMR118"/>
      <c r="AMS118"/>
      <c r="AMT118"/>
      <c r="AMU118"/>
      <c r="AMV118"/>
      <c r="AMW118"/>
      <c r="AMX118"/>
      <c r="AMY118"/>
    </row>
    <row r="119" spans="3:1039" s="6" customFormat="1" ht="15" customHeight="1" x14ac:dyDescent="0.25">
      <c r="C119" s="105" t="str">
        <f t="shared" si="21"/>
        <v>Bradford White</v>
      </c>
      <c r="D119" s="105" t="str">
        <f t="shared" si="22"/>
        <v>RE2H50R10B-1NCWT  (50 gal)</v>
      </c>
      <c r="E119" s="105">
        <f t="shared" si="23"/>
        <v>130119</v>
      </c>
      <c r="F119" s="55">
        <f t="shared" si="24"/>
        <v>50</v>
      </c>
      <c r="G119" s="6" t="str">
        <f t="shared" si="25"/>
        <v>GE2014</v>
      </c>
      <c r="H119" s="116">
        <f t="shared" si="26"/>
        <v>0</v>
      </c>
      <c r="I119" s="156" t="str">
        <f t="shared" si="27"/>
        <v>BradfordWhiteRE2H50</v>
      </c>
      <c r="J119" s="91" t="s">
        <v>188</v>
      </c>
      <c r="K119" s="32">
        <v>3</v>
      </c>
      <c r="L119" s="75">
        <f t="shared" si="3"/>
        <v>13</v>
      </c>
      <c r="M119" s="12" t="s">
        <v>93</v>
      </c>
      <c r="N119" s="109">
        <v>1</v>
      </c>
      <c r="O119" s="62">
        <f t="shared" si="67"/>
        <v>130119</v>
      </c>
      <c r="P119" s="59" t="str">
        <f t="shared" si="32"/>
        <v>RE2H50R10B-1NCWT  (50 gal)</v>
      </c>
      <c r="Q119" s="155">
        <f t="shared" si="6"/>
        <v>1</v>
      </c>
      <c r="R119" s="13" t="s">
        <v>115</v>
      </c>
      <c r="S119" s="14">
        <v>50</v>
      </c>
      <c r="T119" s="30" t="s">
        <v>224</v>
      </c>
      <c r="U119" s="80" t="s">
        <v>170</v>
      </c>
      <c r="V119" s="85" t="str">
        <f t="shared" si="68"/>
        <v>GE2014</v>
      </c>
      <c r="W119" s="115">
        <v>0</v>
      </c>
      <c r="X119" s="46" t="str">
        <f>[1]ESTAR_to_AWHS!I18</f>
        <v>2-3</v>
      </c>
      <c r="Y119" s="47">
        <f>[1]ESTAR_to_AWHS!J18</f>
        <v>42775</v>
      </c>
      <c r="Z119" s="44" t="s">
        <v>84</v>
      </c>
      <c r="AA119" s="126" t="str">
        <f>"2,     "&amp;E119&amp;",   """&amp;P119&amp;""""</f>
        <v>2,     130119,   "RE2H50R10B-1NCWT  (50 gal)"</v>
      </c>
      <c r="AB119" s="128" t="str">
        <f t="shared" ref="AB119" si="79">AB118</f>
        <v>BradfordWhite</v>
      </c>
      <c r="AC119" s="129" t="s">
        <v>461</v>
      </c>
      <c r="AD119" s="153">
        <f t="shared" si="9"/>
        <v>1</v>
      </c>
      <c r="AE119" s="126" t="str">
        <f t="shared" si="10"/>
        <v xml:space="preserve">          case  RE2H50R10B-1NCWT  (50 gal)   :   "BradfordWhiteRE2H50"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  <c r="AMM119"/>
      <c r="AMN119"/>
      <c r="AMO119"/>
      <c r="AMP119"/>
      <c r="AMQ119"/>
      <c r="AMR119"/>
      <c r="AMS119"/>
      <c r="AMT119"/>
      <c r="AMU119"/>
      <c r="AMV119"/>
      <c r="AMW119"/>
      <c r="AMX119"/>
      <c r="AMY119"/>
    </row>
    <row r="120" spans="3:1039" s="6" customFormat="1" ht="15" customHeight="1" x14ac:dyDescent="0.25">
      <c r="C120" s="105" t="str">
        <f t="shared" si="21"/>
        <v>Bradford White</v>
      </c>
      <c r="D120" s="105" t="str">
        <f t="shared" si="22"/>
        <v>RE2H65T10-1NCWT  (65 gal)</v>
      </c>
      <c r="E120" s="105">
        <f t="shared" si="23"/>
        <v>130358</v>
      </c>
      <c r="F120" s="55">
        <f t="shared" ref="F120" si="80">S120</f>
        <v>65</v>
      </c>
      <c r="G120" s="6" t="str">
        <f t="shared" si="25"/>
        <v>BWC202065</v>
      </c>
      <c r="H120" s="116">
        <f t="shared" si="26"/>
        <v>0</v>
      </c>
      <c r="I120" s="156" t="str">
        <f t="shared" si="27"/>
        <v>BradfordWhiteRE2H65T101NCWT</v>
      </c>
      <c r="J120" s="91" t="s">
        <v>188</v>
      </c>
      <c r="K120" s="32">
        <v>3</v>
      </c>
      <c r="L120" s="75">
        <f t="shared" si="3"/>
        <v>13</v>
      </c>
      <c r="M120" s="12" t="s">
        <v>93</v>
      </c>
      <c r="N120" s="109">
        <v>3</v>
      </c>
      <c r="O120" s="62">
        <f t="shared" si="67"/>
        <v>130358</v>
      </c>
      <c r="P120" s="59" t="str">
        <f t="shared" si="32"/>
        <v>RE2H65T10-1NCWT  (65 gal)</v>
      </c>
      <c r="Q120" s="155">
        <f t="shared" si="6"/>
        <v>1</v>
      </c>
      <c r="R120" s="13" t="s">
        <v>315</v>
      </c>
      <c r="S120" s="14">
        <v>65</v>
      </c>
      <c r="T120" s="30"/>
      <c r="U120" s="80" t="s">
        <v>281</v>
      </c>
      <c r="V120" s="85" t="str">
        <f t="shared" si="68"/>
        <v>BWC202065</v>
      </c>
      <c r="W120" s="115">
        <v>0</v>
      </c>
      <c r="X120" s="46">
        <v>3</v>
      </c>
      <c r="Y120" s="47">
        <v>43916</v>
      </c>
      <c r="Z120" s="44"/>
      <c r="AA120" s="126" t="str">
        <f t="shared" si="8"/>
        <v>2,     130358,   "RE2H65T10-1NCWT  (65 gal)"</v>
      </c>
      <c r="AB120" s="128" t="str">
        <f>AB119</f>
        <v>BradfordWhite</v>
      </c>
      <c r="AC120" t="s">
        <v>464</v>
      </c>
      <c r="AD120" s="153">
        <f t="shared" si="9"/>
        <v>1</v>
      </c>
      <c r="AE120" s="126" t="str">
        <f t="shared" si="10"/>
        <v xml:space="preserve">          case  RE2H65T10-1NCWT  (65 gal)   :   "BradfordWhiteRE2H65T101NCWT"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  <c r="AMM120"/>
      <c r="AMN120"/>
      <c r="AMO120"/>
      <c r="AMP120"/>
      <c r="AMQ120"/>
      <c r="AMR120"/>
      <c r="AMS120"/>
      <c r="AMT120"/>
      <c r="AMU120"/>
      <c r="AMV120"/>
      <c r="AMW120"/>
      <c r="AMX120"/>
      <c r="AMY120"/>
    </row>
    <row r="121" spans="3:1039" s="6" customFormat="1" ht="15" customHeight="1" x14ac:dyDescent="0.25">
      <c r="C121" s="105" t="str">
        <f t="shared" si="21"/>
        <v>Bradford White</v>
      </c>
      <c r="D121" s="105" t="str">
        <f t="shared" si="22"/>
        <v>RE2H80R10B-1NCWT  (80 gal)</v>
      </c>
      <c r="E121" s="6">
        <f t="shared" si="23"/>
        <v>130223</v>
      </c>
      <c r="F121" s="55">
        <f t="shared" si="24"/>
        <v>80</v>
      </c>
      <c r="G121" s="6" t="str">
        <f t="shared" si="25"/>
        <v>GE2014_80</v>
      </c>
      <c r="H121" s="116">
        <f t="shared" si="26"/>
        <v>0</v>
      </c>
      <c r="I121" s="156" t="str">
        <f t="shared" si="27"/>
        <v>BradfordWhiteRE2H80</v>
      </c>
      <c r="J121" s="91" t="s">
        <v>188</v>
      </c>
      <c r="K121" s="32">
        <v>3</v>
      </c>
      <c r="L121" s="75">
        <f t="shared" si="3"/>
        <v>13</v>
      </c>
      <c r="M121" s="12" t="s">
        <v>93</v>
      </c>
      <c r="N121" s="62">
        <f>N119+1</f>
        <v>2</v>
      </c>
      <c r="O121" s="62">
        <f t="shared" si="67"/>
        <v>130223</v>
      </c>
      <c r="P121" s="59" t="str">
        <f t="shared" si="32"/>
        <v>RE2H80R10B-1NCWT  (80 gal)</v>
      </c>
      <c r="Q121" s="155">
        <f t="shared" si="6"/>
        <v>1</v>
      </c>
      <c r="R121" s="13" t="s">
        <v>116</v>
      </c>
      <c r="S121" s="14">
        <v>80</v>
      </c>
      <c r="T121" s="30" t="s">
        <v>225</v>
      </c>
      <c r="U121" s="80" t="s">
        <v>226</v>
      </c>
      <c r="V121" s="85" t="str">
        <f t="shared" si="68"/>
        <v>GE2014_80</v>
      </c>
      <c r="W121" s="115">
        <v>0</v>
      </c>
      <c r="X121" s="46" t="str">
        <f>[1]ESTAR_to_AWHS!I19</f>
        <v>4+</v>
      </c>
      <c r="Y121" s="47">
        <f>[1]ESTAR_to_AWHS!J19</f>
        <v>42775</v>
      </c>
      <c r="Z121" s="44" t="s">
        <v>84</v>
      </c>
      <c r="AA121" s="126" t="str">
        <f t="shared" si="8"/>
        <v>2,     130223,   "RE2H80R10B-1NCWT  (80 gal)"</v>
      </c>
      <c r="AB121" s="128" t="str">
        <f>AB120</f>
        <v>BradfordWhite</v>
      </c>
      <c r="AC121" s="129" t="s">
        <v>462</v>
      </c>
      <c r="AD121" s="153">
        <f t="shared" si="9"/>
        <v>1</v>
      </c>
      <c r="AE121" s="126" t="str">
        <f t="shared" si="10"/>
        <v xml:space="preserve">          case  RE2H80R10B-1NCWT  (80 gal)   :   "BradfordWhiteRE2H80"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  <c r="AMM121"/>
      <c r="AMN121"/>
      <c r="AMO121"/>
      <c r="AMP121"/>
      <c r="AMQ121"/>
      <c r="AMR121"/>
      <c r="AMS121"/>
      <c r="AMT121"/>
      <c r="AMU121"/>
      <c r="AMV121"/>
      <c r="AMW121"/>
      <c r="AMX121"/>
      <c r="AMY121"/>
    </row>
    <row r="122" spans="3:1039" s="6" customFormat="1" ht="15" customHeight="1" x14ac:dyDescent="0.25">
      <c r="C122" s="105" t="str">
        <f t="shared" si="21"/>
        <v>Bradford White</v>
      </c>
      <c r="D122" s="105" t="str">
        <f t="shared" si="22"/>
        <v>RE2H50S6-1NCWT  (50 gal)</v>
      </c>
      <c r="E122" s="105">
        <f t="shared" si="23"/>
        <v>130419</v>
      </c>
      <c r="F122" s="55">
        <f t="shared" si="24"/>
        <v>50</v>
      </c>
      <c r="G122" s="6" t="str">
        <f t="shared" si="25"/>
        <v>GE2014</v>
      </c>
      <c r="H122" s="116">
        <f t="shared" si="26"/>
        <v>0</v>
      </c>
      <c r="I122" s="156" t="str">
        <f t="shared" si="27"/>
        <v>BradfordWhiteRE2H50S61NCWT</v>
      </c>
      <c r="J122" s="91" t="s">
        <v>188</v>
      </c>
      <c r="K122" s="32">
        <v>1</v>
      </c>
      <c r="L122" s="75">
        <f t="shared" si="3"/>
        <v>13</v>
      </c>
      <c r="M122" s="12" t="s">
        <v>93</v>
      </c>
      <c r="N122" s="109">
        <v>4</v>
      </c>
      <c r="O122" s="62">
        <f t="shared" si="67"/>
        <v>130419</v>
      </c>
      <c r="P122" s="59" t="str">
        <f t="shared" si="32"/>
        <v>RE2H50S6-1NCWT  (50 gal)</v>
      </c>
      <c r="Q122" s="155">
        <f t="shared" si="6"/>
        <v>1</v>
      </c>
      <c r="R122" s="13" t="s">
        <v>316</v>
      </c>
      <c r="S122" s="14">
        <v>50</v>
      </c>
      <c r="T122" s="30"/>
      <c r="U122" s="80" t="s">
        <v>170</v>
      </c>
      <c r="V122" s="85" t="str">
        <f t="shared" si="68"/>
        <v>GE2014</v>
      </c>
      <c r="W122" s="115">
        <v>0</v>
      </c>
      <c r="X122" s="46" t="s">
        <v>8</v>
      </c>
      <c r="Y122" s="47">
        <v>43944</v>
      </c>
      <c r="Z122" s="44"/>
      <c r="AA122" s="126" t="str">
        <f t="shared" si="8"/>
        <v>2,     130419,   "RE2H50S6-1NCWT  (50 gal)"</v>
      </c>
      <c r="AB122" s="128" t="str">
        <f t="shared" ref="AB122:AB190" si="81">AB121</f>
        <v>BradfordWhite</v>
      </c>
      <c r="AC122" t="s">
        <v>463</v>
      </c>
      <c r="AD122" s="153">
        <f t="shared" si="9"/>
        <v>1</v>
      </c>
      <c r="AE122" s="126" t="str">
        <f t="shared" si="10"/>
        <v xml:space="preserve">          case  RE2H50S6-1NCWT  (50 gal)   :   "BradfordWhiteRE2H50S61NCWT"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  <c r="AMM122"/>
      <c r="AMN122"/>
      <c r="AMO122"/>
      <c r="AMP122"/>
      <c r="AMQ122"/>
      <c r="AMR122"/>
      <c r="AMS122"/>
      <c r="AMT122"/>
      <c r="AMU122"/>
      <c r="AMV122"/>
      <c r="AMW122"/>
      <c r="AMX122"/>
      <c r="AMY122"/>
    </row>
    <row r="123" spans="3:1039" s="6" customFormat="1" ht="15" customHeight="1" x14ac:dyDescent="0.25">
      <c r="C123" s="105" t="str">
        <f t="shared" si="21"/>
        <v>Bradford White</v>
      </c>
      <c r="D123" s="105" t="str">
        <f t="shared" si="22"/>
        <v>RE2H65T6-1NCWT  (65 gal)</v>
      </c>
      <c r="E123" s="105">
        <f t="shared" si="23"/>
        <v>130558</v>
      </c>
      <c r="F123" s="55">
        <f t="shared" si="24"/>
        <v>65</v>
      </c>
      <c r="G123" s="6" t="str">
        <f t="shared" si="25"/>
        <v>BWC202065</v>
      </c>
      <c r="H123" s="116">
        <f t="shared" si="26"/>
        <v>0</v>
      </c>
      <c r="I123" s="156" t="str">
        <f t="shared" si="27"/>
        <v>BradfordWhiteRE2H65T61NCWT</v>
      </c>
      <c r="J123" s="91" t="s">
        <v>188</v>
      </c>
      <c r="K123" s="32">
        <v>1</v>
      </c>
      <c r="L123" s="75">
        <f t="shared" si="3"/>
        <v>13</v>
      </c>
      <c r="M123" s="12" t="s">
        <v>93</v>
      </c>
      <c r="N123" s="62">
        <f t="shared" ref="N123" si="82">N122+1</f>
        <v>5</v>
      </c>
      <c r="O123" s="62">
        <f t="shared" si="67"/>
        <v>130558</v>
      </c>
      <c r="P123" s="59" t="str">
        <f t="shared" si="32"/>
        <v>RE2H65T6-1NCWT  (65 gal)</v>
      </c>
      <c r="Q123" s="155">
        <f t="shared" si="6"/>
        <v>1</v>
      </c>
      <c r="R123" s="13" t="s">
        <v>317</v>
      </c>
      <c r="S123" s="14">
        <v>65</v>
      </c>
      <c r="T123" s="30"/>
      <c r="U123" s="80" t="s">
        <v>281</v>
      </c>
      <c r="V123" s="85" t="str">
        <f t="shared" si="68"/>
        <v>BWC202065</v>
      </c>
      <c r="W123" s="115">
        <v>0</v>
      </c>
      <c r="X123" s="46">
        <v>3</v>
      </c>
      <c r="Y123" s="47">
        <v>43944</v>
      </c>
      <c r="Z123" s="44"/>
      <c r="AA123" s="126" t="str">
        <f t="shared" si="8"/>
        <v>2,     130558,   "RE2H65T6-1NCWT  (65 gal)"</v>
      </c>
      <c r="AB123" s="128" t="str">
        <f t="shared" si="81"/>
        <v>BradfordWhite</v>
      </c>
      <c r="AC123" t="s">
        <v>465</v>
      </c>
      <c r="AD123" s="153">
        <f t="shared" si="9"/>
        <v>1</v>
      </c>
      <c r="AE123" s="126" t="str">
        <f t="shared" si="10"/>
        <v xml:space="preserve">          case  RE2H65T6-1NCWT  (65 gal)   :   "BradfordWhiteRE2H65T61NCWT"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  <c r="AMM123"/>
      <c r="AMN123"/>
      <c r="AMO123"/>
      <c r="AMP123"/>
      <c r="AMQ123"/>
      <c r="AMR123"/>
      <c r="AMS123"/>
      <c r="AMT123"/>
      <c r="AMU123"/>
      <c r="AMV123"/>
      <c r="AMW123"/>
      <c r="AMX123"/>
      <c r="AMY123"/>
    </row>
    <row r="124" spans="3:1039" s="6" customFormat="1" ht="15" customHeight="1" x14ac:dyDescent="0.25">
      <c r="C124" s="105" t="str">
        <f t="shared" si="21"/>
        <v>Bradford White</v>
      </c>
      <c r="D124" s="105" t="str">
        <f t="shared" si="22"/>
        <v>RE2H80T6-1NCWT  (80 gal)</v>
      </c>
      <c r="E124" s="105">
        <f t="shared" si="23"/>
        <v>130623</v>
      </c>
      <c r="F124" s="55">
        <f t="shared" ref="F124:F140" si="83">S124</f>
        <v>80</v>
      </c>
      <c r="G124" s="6" t="str">
        <f t="shared" si="25"/>
        <v>GE2014_80</v>
      </c>
      <c r="H124" s="116">
        <f t="shared" si="26"/>
        <v>0</v>
      </c>
      <c r="I124" s="156" t="str">
        <f t="shared" si="27"/>
        <v>BradfordWhiteRE2H80T61NCWT</v>
      </c>
      <c r="J124" s="91" t="s">
        <v>188</v>
      </c>
      <c r="K124" s="32">
        <v>1</v>
      </c>
      <c r="L124" s="75">
        <f t="shared" si="3"/>
        <v>13</v>
      </c>
      <c r="M124" s="12" t="s">
        <v>93</v>
      </c>
      <c r="N124" s="62">
        <f>N123+1</f>
        <v>6</v>
      </c>
      <c r="O124" s="62">
        <f t="shared" si="67"/>
        <v>130623</v>
      </c>
      <c r="P124" s="59" t="str">
        <f t="shared" si="32"/>
        <v>RE2H80T6-1NCWT  (80 gal)</v>
      </c>
      <c r="Q124" s="155">
        <f t="shared" si="6"/>
        <v>1</v>
      </c>
      <c r="R124" s="13" t="s">
        <v>318</v>
      </c>
      <c r="S124" s="14">
        <v>80</v>
      </c>
      <c r="T124" s="30"/>
      <c r="U124" s="80" t="s">
        <v>172</v>
      </c>
      <c r="V124" s="85" t="str">
        <f t="shared" si="68"/>
        <v>GE2014_80</v>
      </c>
      <c r="W124" s="115">
        <v>0</v>
      </c>
      <c r="X124" s="46" t="s">
        <v>13</v>
      </c>
      <c r="Y124" s="47">
        <v>43944</v>
      </c>
      <c r="Z124" s="44"/>
      <c r="AA124" s="126" t="str">
        <f t="shared" si="8"/>
        <v>2,     130623,   "RE2H80T6-1NCWT  (80 gal)"</v>
      </c>
      <c r="AB124" s="128" t="str">
        <f>AB123</f>
        <v>BradfordWhite</v>
      </c>
      <c r="AC124" t="s">
        <v>466</v>
      </c>
      <c r="AD124" s="153">
        <f t="shared" si="9"/>
        <v>1</v>
      </c>
      <c r="AE124" s="126" t="str">
        <f t="shared" si="10"/>
        <v xml:space="preserve">          case  RE2H80T6-1NCWT  (80 gal)   :   "BradfordWhiteRE2H80T61NCWT"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  <c r="AMM124"/>
      <c r="AMN124"/>
      <c r="AMO124"/>
      <c r="AMP124"/>
      <c r="AMQ124"/>
      <c r="AMR124"/>
      <c r="AMS124"/>
      <c r="AMT124"/>
      <c r="AMU124"/>
      <c r="AMV124"/>
      <c r="AMW124"/>
      <c r="AMX124"/>
      <c r="AMY124"/>
    </row>
    <row r="125" spans="3:1039" s="6" customFormat="1" ht="15" customHeight="1" x14ac:dyDescent="0.25">
      <c r="C125" s="120" t="str">
        <f t="shared" si="21"/>
        <v>Direct Energy</v>
      </c>
      <c r="D125" s="120" t="str">
        <f t="shared" si="22"/>
        <v>ECEPH40 T2 RH375-15  (40 gal)</v>
      </c>
      <c r="E125" s="120">
        <f t="shared" si="23"/>
        <v>270159</v>
      </c>
      <c r="F125" s="55">
        <f t="shared" si="83"/>
        <v>40</v>
      </c>
      <c r="G125" s="6" t="str">
        <f t="shared" si="25"/>
        <v>Rheem2020Prem40</v>
      </c>
      <c r="H125" s="116">
        <f t="shared" si="26"/>
        <v>0</v>
      </c>
      <c r="I125" s="156" t="str">
        <f t="shared" si="27"/>
        <v>DirectEnergyECEPH4015</v>
      </c>
      <c r="J125" s="91" t="s">
        <v>188</v>
      </c>
      <c r="K125" s="32">
        <v>4</v>
      </c>
      <c r="L125" s="75">
        <f t="shared" si="3"/>
        <v>27</v>
      </c>
      <c r="M125" s="158" t="s">
        <v>346</v>
      </c>
      <c r="N125" s="61">
        <v>1</v>
      </c>
      <c r="O125" s="62">
        <f t="shared" si="67"/>
        <v>270159</v>
      </c>
      <c r="P125" s="59" t="str">
        <f t="shared" si="32"/>
        <v>ECEPH40 T2 RH375-15  (40 gal)</v>
      </c>
      <c r="Q125" s="155">
        <f t="shared" si="6"/>
        <v>1</v>
      </c>
      <c r="R125" s="13" t="s">
        <v>399</v>
      </c>
      <c r="S125" s="14">
        <v>40</v>
      </c>
      <c r="T125" s="99"/>
      <c r="U125" s="80" t="s">
        <v>273</v>
      </c>
      <c r="V125" s="85" t="str">
        <f t="shared" si="68"/>
        <v>Rheem2020Prem40</v>
      </c>
      <c r="W125" s="115">
        <v>0</v>
      </c>
      <c r="X125" s="106">
        <v>2</v>
      </c>
      <c r="Y125" s="107">
        <v>44127</v>
      </c>
      <c r="Z125" s="108"/>
      <c r="AA125" s="126" t="str">
        <f t="shared" si="8"/>
        <v>2,     270159,   "ECEPH40 T2 RH375-15  (40 gal)"</v>
      </c>
      <c r="AB125" s="127" t="s">
        <v>430</v>
      </c>
      <c r="AC125" s="130" t="s">
        <v>468</v>
      </c>
      <c r="AD125" s="153">
        <f t="shared" si="9"/>
        <v>1</v>
      </c>
      <c r="AE125" s="126" t="str">
        <f t="shared" si="10"/>
        <v xml:space="preserve">          case  ECEPH40 T2 RH375-15  (40 gal)   :   "DirectEnergyECEPH4015"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3:1039" s="6" customFormat="1" ht="15" customHeight="1" x14ac:dyDescent="0.25">
      <c r="C126" s="120" t="str">
        <f t="shared" si="21"/>
        <v>Direct Energy</v>
      </c>
      <c r="D126" s="120" t="str">
        <f t="shared" si="22"/>
        <v>ECEPH50 T2 RH375-15  (50 gal)</v>
      </c>
      <c r="E126" s="120">
        <f t="shared" si="23"/>
        <v>270260</v>
      </c>
      <c r="F126" s="55">
        <f t="shared" si="83"/>
        <v>50</v>
      </c>
      <c r="G126" s="6" t="str">
        <f t="shared" si="25"/>
        <v>Rheem2020Prem50</v>
      </c>
      <c r="H126" s="116">
        <f t="shared" si="26"/>
        <v>0</v>
      </c>
      <c r="I126" s="156" t="str">
        <f t="shared" si="27"/>
        <v>DirectEnergyECEPH5015</v>
      </c>
      <c r="J126" s="91" t="s">
        <v>188</v>
      </c>
      <c r="K126" s="32">
        <v>4</v>
      </c>
      <c r="L126" s="75">
        <f t="shared" si="3"/>
        <v>27</v>
      </c>
      <c r="M126" s="12" t="s">
        <v>346</v>
      </c>
      <c r="N126" s="62">
        <f t="shared" ref="N126:N140" si="84">N125+1</f>
        <v>2</v>
      </c>
      <c r="O126" s="62">
        <f t="shared" si="67"/>
        <v>270260</v>
      </c>
      <c r="P126" s="59" t="str">
        <f t="shared" si="32"/>
        <v>ECEPH50 T2 RH375-15  (50 gal)</v>
      </c>
      <c r="Q126" s="155">
        <f t="shared" si="6"/>
        <v>1</v>
      </c>
      <c r="R126" s="13" t="s">
        <v>400</v>
      </c>
      <c r="S126" s="14">
        <v>50</v>
      </c>
      <c r="T126" s="99"/>
      <c r="U126" s="80" t="s">
        <v>274</v>
      </c>
      <c r="V126" s="85" t="str">
        <f t="shared" si="68"/>
        <v>Rheem2020Prem50</v>
      </c>
      <c r="W126" s="115">
        <v>0</v>
      </c>
      <c r="X126" s="46" t="s">
        <v>8</v>
      </c>
      <c r="Y126" s="47">
        <v>44127</v>
      </c>
      <c r="Z126" s="44"/>
      <c r="AA126" s="126" t="str">
        <f t="shared" si="8"/>
        <v>2,     270260,   "ECEPH50 T2 RH375-15  (50 gal)"</v>
      </c>
      <c r="AB126" s="128" t="str">
        <f t="shared" si="81"/>
        <v>DirectEnergy</v>
      </c>
      <c r="AC126" s="130" t="s">
        <v>469</v>
      </c>
      <c r="AD126" s="153">
        <f t="shared" si="9"/>
        <v>1</v>
      </c>
      <c r="AE126" s="126" t="str">
        <f t="shared" si="10"/>
        <v xml:space="preserve">          case  ECEPH50 T2 RH375-15  (50 gal)   :   "DirectEnergyECEPH5015"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spans="3:1039" s="6" customFormat="1" ht="15" customHeight="1" x14ac:dyDescent="0.25">
      <c r="C127" s="120" t="str">
        <f t="shared" si="21"/>
        <v>Direct Energy</v>
      </c>
      <c r="D127" s="120" t="str">
        <f t="shared" si="22"/>
        <v>ECEPH65 T2 RH375-15  (65 gal)</v>
      </c>
      <c r="E127" s="120">
        <f t="shared" si="23"/>
        <v>270361</v>
      </c>
      <c r="F127" s="55">
        <f t="shared" si="83"/>
        <v>65</v>
      </c>
      <c r="G127" s="6" t="str">
        <f t="shared" si="25"/>
        <v>Rheem2020Prem65</v>
      </c>
      <c r="H127" s="116">
        <f t="shared" si="26"/>
        <v>0</v>
      </c>
      <c r="I127" s="156" t="str">
        <f t="shared" si="27"/>
        <v>DirectEnergyECEPH6515</v>
      </c>
      <c r="J127" s="91" t="s">
        <v>188</v>
      </c>
      <c r="K127" s="32">
        <v>4</v>
      </c>
      <c r="L127" s="75">
        <f t="shared" si="3"/>
        <v>27</v>
      </c>
      <c r="M127" s="12" t="s">
        <v>346</v>
      </c>
      <c r="N127" s="62">
        <f t="shared" si="84"/>
        <v>3</v>
      </c>
      <c r="O127" s="62">
        <f t="shared" si="67"/>
        <v>270361</v>
      </c>
      <c r="P127" s="59" t="str">
        <f t="shared" si="32"/>
        <v>ECEPH65 T2 RH375-15  (65 gal)</v>
      </c>
      <c r="Q127" s="155">
        <f t="shared" si="6"/>
        <v>1</v>
      </c>
      <c r="R127" s="13" t="s">
        <v>401</v>
      </c>
      <c r="S127" s="14">
        <v>65</v>
      </c>
      <c r="T127" s="99"/>
      <c r="U127" s="80" t="s">
        <v>275</v>
      </c>
      <c r="V127" s="85" t="str">
        <f t="shared" si="68"/>
        <v>Rheem2020Prem65</v>
      </c>
      <c r="W127" s="115">
        <v>0</v>
      </c>
      <c r="X127" s="46" t="s">
        <v>8</v>
      </c>
      <c r="Y127" s="47">
        <v>44127</v>
      </c>
      <c r="Z127" s="44"/>
      <c r="AA127" s="126" t="str">
        <f t="shared" si="8"/>
        <v>2,     270361,   "ECEPH65 T2 RH375-15  (65 gal)"</v>
      </c>
      <c r="AB127" s="128" t="str">
        <f t="shared" si="81"/>
        <v>DirectEnergy</v>
      </c>
      <c r="AC127" s="130" t="s">
        <v>470</v>
      </c>
      <c r="AD127" s="153">
        <f t="shared" si="9"/>
        <v>1</v>
      </c>
      <c r="AE127" s="126" t="str">
        <f t="shared" si="10"/>
        <v xml:space="preserve">          case  ECEPH65 T2 RH375-15  (65 gal)   :   "DirectEnergyECEPH6515"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spans="3:1039" s="6" customFormat="1" ht="15" customHeight="1" x14ac:dyDescent="0.25">
      <c r="C128" s="120" t="str">
        <f t="shared" si="21"/>
        <v>Direct Energy</v>
      </c>
      <c r="D128" s="120" t="str">
        <f t="shared" si="22"/>
        <v>ECEPH80 T2 RH375-15  (80 gal)</v>
      </c>
      <c r="E128" s="120">
        <f t="shared" si="23"/>
        <v>270462</v>
      </c>
      <c r="F128" s="55">
        <f t="shared" si="83"/>
        <v>80</v>
      </c>
      <c r="G128" s="6" t="str">
        <f t="shared" si="25"/>
        <v>Rheem2020Prem80</v>
      </c>
      <c r="H128" s="116">
        <f t="shared" si="26"/>
        <v>0</v>
      </c>
      <c r="I128" s="156" t="str">
        <f t="shared" si="27"/>
        <v>DirectEnergyECEPH8015</v>
      </c>
      <c r="J128" s="91" t="s">
        <v>188</v>
      </c>
      <c r="K128" s="32">
        <v>4</v>
      </c>
      <c r="L128" s="75">
        <f t="shared" si="3"/>
        <v>27</v>
      </c>
      <c r="M128" s="12" t="s">
        <v>346</v>
      </c>
      <c r="N128" s="62">
        <f t="shared" si="84"/>
        <v>4</v>
      </c>
      <c r="O128" s="62">
        <f t="shared" si="67"/>
        <v>270462</v>
      </c>
      <c r="P128" s="59" t="str">
        <f t="shared" si="32"/>
        <v>ECEPH80 T2 RH375-15  (80 gal)</v>
      </c>
      <c r="Q128" s="155">
        <f t="shared" si="6"/>
        <v>1</v>
      </c>
      <c r="R128" s="13" t="s">
        <v>402</v>
      </c>
      <c r="S128" s="14">
        <v>80</v>
      </c>
      <c r="T128" s="99"/>
      <c r="U128" s="80" t="s">
        <v>276</v>
      </c>
      <c r="V128" s="85" t="str">
        <f t="shared" si="68"/>
        <v>Rheem2020Prem80</v>
      </c>
      <c r="W128" s="115">
        <v>0</v>
      </c>
      <c r="X128" s="46">
        <v>4</v>
      </c>
      <c r="Y128" s="47">
        <v>44127</v>
      </c>
      <c r="Z128" s="44"/>
      <c r="AA128" s="126" t="str">
        <f t="shared" si="8"/>
        <v>2,     270462,   "ECEPH80 T2 RH375-15  (80 gal)"</v>
      </c>
      <c r="AB128" s="128" t="str">
        <f t="shared" si="81"/>
        <v>DirectEnergy</v>
      </c>
      <c r="AC128" s="130" t="s">
        <v>471</v>
      </c>
      <c r="AD128" s="153">
        <f t="shared" si="9"/>
        <v>1</v>
      </c>
      <c r="AE128" s="126" t="str">
        <f t="shared" si="10"/>
        <v xml:space="preserve">          case  ECEPH80 T2 RH375-15  (80 gal)   :   "DirectEnergyECEPH8015"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spans="3:1039" s="6" customFormat="1" ht="15" customHeight="1" x14ac:dyDescent="0.25">
      <c r="C129" s="120" t="str">
        <f t="shared" si="21"/>
        <v>Direct Energy</v>
      </c>
      <c r="D129" s="120" t="str">
        <f t="shared" si="22"/>
        <v>ECEPH40 T2 RH375-30  (40 gal)</v>
      </c>
      <c r="E129" s="120">
        <f t="shared" si="23"/>
        <v>270559</v>
      </c>
      <c r="F129" s="55">
        <f t="shared" si="83"/>
        <v>40</v>
      </c>
      <c r="G129" s="6" t="str">
        <f t="shared" si="25"/>
        <v>Rheem2020Prem40</v>
      </c>
      <c r="H129" s="116">
        <f t="shared" si="26"/>
        <v>0</v>
      </c>
      <c r="I129" s="156" t="str">
        <f t="shared" si="27"/>
        <v>DirectEnergyECEPH4030</v>
      </c>
      <c r="J129" s="91" t="s">
        <v>188</v>
      </c>
      <c r="K129" s="32">
        <v>4</v>
      </c>
      <c r="L129" s="75">
        <f t="shared" si="3"/>
        <v>27</v>
      </c>
      <c r="M129" s="12" t="s">
        <v>346</v>
      </c>
      <c r="N129" s="62">
        <f t="shared" si="84"/>
        <v>5</v>
      </c>
      <c r="O129" s="62">
        <f t="shared" si="67"/>
        <v>270559</v>
      </c>
      <c r="P129" s="59" t="str">
        <f t="shared" si="32"/>
        <v>ECEPH40 T2 RH375-30  (40 gal)</v>
      </c>
      <c r="Q129" s="155">
        <f t="shared" si="6"/>
        <v>1</v>
      </c>
      <c r="R129" s="13" t="s">
        <v>403</v>
      </c>
      <c r="S129" s="14">
        <v>40</v>
      </c>
      <c r="T129" s="99"/>
      <c r="U129" s="80" t="s">
        <v>273</v>
      </c>
      <c r="V129" s="85" t="str">
        <f t="shared" si="68"/>
        <v>Rheem2020Prem40</v>
      </c>
      <c r="W129" s="115">
        <v>0</v>
      </c>
      <c r="X129" s="46">
        <v>2</v>
      </c>
      <c r="Y129" s="47">
        <v>44127</v>
      </c>
      <c r="Z129" s="44"/>
      <c r="AA129" s="126" t="str">
        <f t="shared" si="8"/>
        <v>2,     270559,   "ECEPH40 T2 RH375-30  (40 gal)"</v>
      </c>
      <c r="AB129" s="128" t="str">
        <f t="shared" si="81"/>
        <v>DirectEnergy</v>
      </c>
      <c r="AC129" s="130" t="s">
        <v>472</v>
      </c>
      <c r="AD129" s="153">
        <f t="shared" si="9"/>
        <v>1</v>
      </c>
      <c r="AE129" s="126" t="str">
        <f t="shared" si="10"/>
        <v xml:space="preserve">          case  ECEPH40 T2 RH375-30  (40 gal)   :   "DirectEnergyECEPH4030"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spans="3:1039" s="6" customFormat="1" ht="15" customHeight="1" x14ac:dyDescent="0.25">
      <c r="C130" s="120" t="str">
        <f t="shared" si="21"/>
        <v>Direct Energy</v>
      </c>
      <c r="D130" s="120" t="str">
        <f t="shared" si="22"/>
        <v>ECEPH50 T2 RH375-30  (50 gal)</v>
      </c>
      <c r="E130" s="120">
        <f t="shared" si="23"/>
        <v>270660</v>
      </c>
      <c r="F130" s="55">
        <f t="shared" si="83"/>
        <v>50</v>
      </c>
      <c r="G130" s="6" t="str">
        <f t="shared" si="25"/>
        <v>Rheem2020Prem50</v>
      </c>
      <c r="H130" s="116">
        <f t="shared" si="26"/>
        <v>0</v>
      </c>
      <c r="I130" s="156" t="str">
        <f t="shared" si="27"/>
        <v>DirectEnergyECEPH5030</v>
      </c>
      <c r="J130" s="91" t="s">
        <v>188</v>
      </c>
      <c r="K130" s="32">
        <v>4</v>
      </c>
      <c r="L130" s="75">
        <f t="shared" si="3"/>
        <v>27</v>
      </c>
      <c r="M130" s="12" t="s">
        <v>346</v>
      </c>
      <c r="N130" s="62">
        <f t="shared" si="84"/>
        <v>6</v>
      </c>
      <c r="O130" s="62">
        <f t="shared" si="67"/>
        <v>270660</v>
      </c>
      <c r="P130" s="59" t="str">
        <f t="shared" si="32"/>
        <v>ECEPH50 T2 RH375-30  (50 gal)</v>
      </c>
      <c r="Q130" s="155">
        <f t="shared" si="6"/>
        <v>1</v>
      </c>
      <c r="R130" s="13" t="s">
        <v>404</v>
      </c>
      <c r="S130" s="14">
        <v>50</v>
      </c>
      <c r="T130" s="99"/>
      <c r="U130" s="80" t="s">
        <v>274</v>
      </c>
      <c r="V130" s="85" t="str">
        <f t="shared" si="68"/>
        <v>Rheem2020Prem50</v>
      </c>
      <c r="W130" s="115">
        <v>0</v>
      </c>
      <c r="X130" s="46" t="s">
        <v>8</v>
      </c>
      <c r="Y130" s="47">
        <v>44127</v>
      </c>
      <c r="Z130" s="44"/>
      <c r="AA130" s="126" t="str">
        <f t="shared" si="8"/>
        <v>2,     270660,   "ECEPH50 T2 RH375-30  (50 gal)"</v>
      </c>
      <c r="AB130" s="128" t="str">
        <f t="shared" si="81"/>
        <v>DirectEnergy</v>
      </c>
      <c r="AC130" s="130" t="s">
        <v>473</v>
      </c>
      <c r="AD130" s="153">
        <f t="shared" si="9"/>
        <v>1</v>
      </c>
      <c r="AE130" s="126" t="str">
        <f t="shared" si="10"/>
        <v xml:space="preserve">          case  ECEPH50 T2 RH375-30  (50 gal)   :   "DirectEnergyECEPH5030"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spans="3:1039" s="6" customFormat="1" ht="15" customHeight="1" x14ac:dyDescent="0.25">
      <c r="C131" s="120" t="str">
        <f t="shared" si="21"/>
        <v>Direct Energy</v>
      </c>
      <c r="D131" s="120" t="str">
        <f t="shared" si="22"/>
        <v>ECEPH65 T2 RH375-30  (65 gal)</v>
      </c>
      <c r="E131" s="120">
        <f t="shared" si="23"/>
        <v>270761</v>
      </c>
      <c r="F131" s="55">
        <f t="shared" si="83"/>
        <v>65</v>
      </c>
      <c r="G131" s="6" t="str">
        <f t="shared" si="25"/>
        <v>Rheem2020Prem65</v>
      </c>
      <c r="H131" s="116">
        <f t="shared" si="26"/>
        <v>0</v>
      </c>
      <c r="I131" s="156" t="str">
        <f t="shared" si="27"/>
        <v>DirectEnergyECEPH6530</v>
      </c>
      <c r="J131" s="91" t="s">
        <v>188</v>
      </c>
      <c r="K131" s="32">
        <v>4</v>
      </c>
      <c r="L131" s="75">
        <f t="shared" si="3"/>
        <v>27</v>
      </c>
      <c r="M131" s="12" t="s">
        <v>346</v>
      </c>
      <c r="N131" s="62">
        <f t="shared" si="84"/>
        <v>7</v>
      </c>
      <c r="O131" s="62">
        <f t="shared" si="67"/>
        <v>270761</v>
      </c>
      <c r="P131" s="59" t="str">
        <f t="shared" si="32"/>
        <v>ECEPH65 T2 RH375-30  (65 gal)</v>
      </c>
      <c r="Q131" s="155">
        <f t="shared" si="6"/>
        <v>1</v>
      </c>
      <c r="R131" s="13" t="s">
        <v>405</v>
      </c>
      <c r="S131" s="14">
        <v>65</v>
      </c>
      <c r="T131" s="99"/>
      <c r="U131" s="80" t="s">
        <v>275</v>
      </c>
      <c r="V131" s="85" t="str">
        <f t="shared" si="68"/>
        <v>Rheem2020Prem65</v>
      </c>
      <c r="W131" s="115">
        <v>0</v>
      </c>
      <c r="X131" s="46" t="s">
        <v>8</v>
      </c>
      <c r="Y131" s="47">
        <v>44127</v>
      </c>
      <c r="Z131" s="44"/>
      <c r="AA131" s="126" t="str">
        <f t="shared" si="8"/>
        <v>2,     270761,   "ECEPH65 T2 RH375-30  (65 gal)"</v>
      </c>
      <c r="AB131" s="128" t="str">
        <f t="shared" si="81"/>
        <v>DirectEnergy</v>
      </c>
      <c r="AC131" s="130" t="s">
        <v>474</v>
      </c>
      <c r="AD131" s="153">
        <f t="shared" si="9"/>
        <v>1</v>
      </c>
      <c r="AE131" s="126" t="str">
        <f t="shared" si="10"/>
        <v xml:space="preserve">          case  ECEPH65 T2 RH375-30  (65 gal)   :   "DirectEnergyECEPH6530"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spans="3:1039" s="6" customFormat="1" ht="15" customHeight="1" x14ac:dyDescent="0.25">
      <c r="C132" s="120" t="str">
        <f t="shared" si="21"/>
        <v>Direct Energy</v>
      </c>
      <c r="D132" s="120" t="str">
        <f t="shared" si="22"/>
        <v>ECEPH80 T2 RH375-30  (80 gal)</v>
      </c>
      <c r="E132" s="120">
        <f t="shared" si="23"/>
        <v>270862</v>
      </c>
      <c r="F132" s="55">
        <f t="shared" si="83"/>
        <v>80</v>
      </c>
      <c r="G132" s="6" t="str">
        <f t="shared" si="25"/>
        <v>Rheem2020Prem80</v>
      </c>
      <c r="H132" s="116">
        <f t="shared" si="26"/>
        <v>0</v>
      </c>
      <c r="I132" s="156" t="str">
        <f t="shared" si="27"/>
        <v>DirectEnergyECEPH8030</v>
      </c>
      <c r="J132" s="91" t="s">
        <v>188</v>
      </c>
      <c r="K132" s="32">
        <v>4</v>
      </c>
      <c r="L132" s="75">
        <f t="shared" ref="L132:L195" si="85">VLOOKUP( M132, $M$2:$N$22, 2, FALSE )</f>
        <v>27</v>
      </c>
      <c r="M132" s="12" t="s">
        <v>346</v>
      </c>
      <c r="N132" s="62">
        <f t="shared" si="84"/>
        <v>8</v>
      </c>
      <c r="O132" s="62">
        <f t="shared" si="67"/>
        <v>270862</v>
      </c>
      <c r="P132" s="59" t="str">
        <f t="shared" si="32"/>
        <v>ECEPH80 T2 RH375-30  (80 gal)</v>
      </c>
      <c r="Q132" s="155">
        <f t="shared" ref="Q132:Q195" si="86">COUNTIF(P$68:P$438, P132)</f>
        <v>1</v>
      </c>
      <c r="R132" s="13" t="s">
        <v>406</v>
      </c>
      <c r="S132" s="14">
        <v>80</v>
      </c>
      <c r="T132" s="99"/>
      <c r="U132" s="80" t="s">
        <v>276</v>
      </c>
      <c r="V132" s="85" t="str">
        <f t="shared" si="68"/>
        <v>Rheem2020Prem80</v>
      </c>
      <c r="W132" s="115">
        <v>0</v>
      </c>
      <c r="X132" s="46">
        <v>4</v>
      </c>
      <c r="Y132" s="47">
        <v>44127</v>
      </c>
      <c r="Z132" s="44"/>
      <c r="AA132" s="126" t="str">
        <f t="shared" si="8"/>
        <v>2,     270862,   "ECEPH80 T2 RH375-30  (80 gal)"</v>
      </c>
      <c r="AB132" s="128" t="str">
        <f t="shared" si="81"/>
        <v>DirectEnergy</v>
      </c>
      <c r="AC132" s="130" t="s">
        <v>475</v>
      </c>
      <c r="AD132" s="153">
        <f t="shared" ref="AD132:AD195" si="87">COUNTIF(AC$68:AC$438, AC132)</f>
        <v>1</v>
      </c>
      <c r="AE132" s="126" t="str">
        <f t="shared" si="10"/>
        <v xml:space="preserve">          case  ECEPH80 T2 RH375-30  (80 gal)   :   "DirectEnergyECEPH8030"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spans="3:1039" s="6" customFormat="1" ht="15" customHeight="1" x14ac:dyDescent="0.25">
      <c r="C133" s="120" t="str">
        <f t="shared" si="21"/>
        <v>Direct Energy</v>
      </c>
      <c r="D133" s="120" t="str">
        <f t="shared" si="22"/>
        <v>ECEPH40 T2 RH375-SO  (40 gal)</v>
      </c>
      <c r="E133" s="120">
        <f t="shared" si="23"/>
        <v>270959</v>
      </c>
      <c r="F133" s="55">
        <f t="shared" si="83"/>
        <v>40</v>
      </c>
      <c r="G133" s="6" t="str">
        <f t="shared" si="25"/>
        <v>Rheem2020Prem40</v>
      </c>
      <c r="H133" s="116">
        <f t="shared" si="26"/>
        <v>0</v>
      </c>
      <c r="I133" s="156" t="str">
        <f t="shared" si="27"/>
        <v>DirectEnergyECEPH40SO</v>
      </c>
      <c r="J133" s="91" t="s">
        <v>188</v>
      </c>
      <c r="K133" s="32">
        <v>4</v>
      </c>
      <c r="L133" s="75">
        <f t="shared" si="85"/>
        <v>27</v>
      </c>
      <c r="M133" s="12" t="s">
        <v>346</v>
      </c>
      <c r="N133" s="62">
        <f t="shared" si="84"/>
        <v>9</v>
      </c>
      <c r="O133" s="62">
        <f t="shared" si="67"/>
        <v>270959</v>
      </c>
      <c r="P133" s="59" t="str">
        <f t="shared" si="32"/>
        <v>ECEPH40 T2 RH375-SO  (40 gal)</v>
      </c>
      <c r="Q133" s="155">
        <f t="shared" si="86"/>
        <v>1</v>
      </c>
      <c r="R133" s="13" t="s">
        <v>407</v>
      </c>
      <c r="S133" s="14">
        <v>40</v>
      </c>
      <c r="T133" s="99"/>
      <c r="U133" s="80" t="s">
        <v>273</v>
      </c>
      <c r="V133" s="85" t="str">
        <f t="shared" si="68"/>
        <v>Rheem2020Prem40</v>
      </c>
      <c r="W133" s="115">
        <v>0</v>
      </c>
      <c r="X133" s="46">
        <v>2</v>
      </c>
      <c r="Y133" s="47">
        <v>44127</v>
      </c>
      <c r="Z133" s="44"/>
      <c r="AA133" s="126" t="str">
        <f t="shared" si="8"/>
        <v>2,     270959,   "ECEPH40 T2 RH375-SO  (40 gal)"</v>
      </c>
      <c r="AB133" s="128" t="str">
        <f t="shared" si="81"/>
        <v>DirectEnergy</v>
      </c>
      <c r="AC133" s="130" t="s">
        <v>476</v>
      </c>
      <c r="AD133" s="153">
        <f t="shared" si="87"/>
        <v>1</v>
      </c>
      <c r="AE133" s="126" t="str">
        <f t="shared" si="10"/>
        <v xml:space="preserve">          case  ECEPH40 T2 RH375-SO  (40 gal)   :   "DirectEnergyECEPH40SO"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spans="3:1039" s="6" customFormat="1" ht="15" customHeight="1" x14ac:dyDescent="0.25">
      <c r="C134" s="120" t="str">
        <f t="shared" si="21"/>
        <v>Direct Energy</v>
      </c>
      <c r="D134" s="120" t="str">
        <f t="shared" si="22"/>
        <v>ECEPH50 T2 RH375-SO  (50 gal)</v>
      </c>
      <c r="E134" s="120">
        <f t="shared" si="23"/>
        <v>271060</v>
      </c>
      <c r="F134" s="55">
        <f t="shared" si="83"/>
        <v>50</v>
      </c>
      <c r="G134" s="6" t="str">
        <f t="shared" si="25"/>
        <v>Rheem2020Prem50</v>
      </c>
      <c r="H134" s="116">
        <f t="shared" si="26"/>
        <v>0</v>
      </c>
      <c r="I134" s="156" t="str">
        <f t="shared" si="27"/>
        <v>DirectEnergyECEPH50SO</v>
      </c>
      <c r="J134" s="91" t="s">
        <v>188</v>
      </c>
      <c r="K134" s="32">
        <v>4</v>
      </c>
      <c r="L134" s="75">
        <f t="shared" si="85"/>
        <v>27</v>
      </c>
      <c r="M134" s="12" t="s">
        <v>346</v>
      </c>
      <c r="N134" s="62">
        <f t="shared" si="84"/>
        <v>10</v>
      </c>
      <c r="O134" s="62">
        <f t="shared" si="67"/>
        <v>271060</v>
      </c>
      <c r="P134" s="59" t="str">
        <f t="shared" si="32"/>
        <v>ECEPH50 T2 RH375-SO  (50 gal)</v>
      </c>
      <c r="Q134" s="155">
        <f t="shared" si="86"/>
        <v>1</v>
      </c>
      <c r="R134" s="13" t="s">
        <v>408</v>
      </c>
      <c r="S134" s="14">
        <v>50</v>
      </c>
      <c r="T134" s="99"/>
      <c r="U134" s="80" t="s">
        <v>274</v>
      </c>
      <c r="V134" s="85" t="str">
        <f t="shared" si="68"/>
        <v>Rheem2020Prem50</v>
      </c>
      <c r="W134" s="115">
        <v>0</v>
      </c>
      <c r="X134" s="46" t="s">
        <v>8</v>
      </c>
      <c r="Y134" s="47">
        <v>44127</v>
      </c>
      <c r="Z134" s="44"/>
      <c r="AA134" s="126" t="str">
        <f t="shared" si="8"/>
        <v>2,     271060,   "ECEPH50 T2 RH375-SO  (50 gal)"</v>
      </c>
      <c r="AB134" s="128" t="str">
        <f t="shared" si="81"/>
        <v>DirectEnergy</v>
      </c>
      <c r="AC134" s="130" t="s">
        <v>477</v>
      </c>
      <c r="AD134" s="153">
        <f t="shared" si="87"/>
        <v>1</v>
      </c>
      <c r="AE134" s="126" t="str">
        <f t="shared" si="10"/>
        <v xml:space="preserve">          case  ECEPH50 T2 RH375-SO  (50 gal)   :   "DirectEnergyECEPH50SO"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spans="3:1039" s="6" customFormat="1" ht="15" customHeight="1" x14ac:dyDescent="0.25">
      <c r="C135" s="120" t="str">
        <f t="shared" si="21"/>
        <v>Direct Energy</v>
      </c>
      <c r="D135" s="120" t="str">
        <f t="shared" si="22"/>
        <v>ECEPH65 T2 RH375-SO  (65 gal)</v>
      </c>
      <c r="E135" s="120">
        <f t="shared" si="23"/>
        <v>271161</v>
      </c>
      <c r="F135" s="55">
        <f t="shared" si="83"/>
        <v>65</v>
      </c>
      <c r="G135" s="6" t="str">
        <f t="shared" si="25"/>
        <v>Rheem2020Prem65</v>
      </c>
      <c r="H135" s="116">
        <f t="shared" si="26"/>
        <v>0</v>
      </c>
      <c r="I135" s="156" t="str">
        <f t="shared" si="27"/>
        <v>DirectEnergyECEPH65SO</v>
      </c>
      <c r="J135" s="91" t="s">
        <v>188</v>
      </c>
      <c r="K135" s="32">
        <v>4</v>
      </c>
      <c r="L135" s="75">
        <f t="shared" si="85"/>
        <v>27</v>
      </c>
      <c r="M135" s="12" t="s">
        <v>346</v>
      </c>
      <c r="N135" s="62">
        <f t="shared" si="84"/>
        <v>11</v>
      </c>
      <c r="O135" s="62">
        <f t="shared" si="67"/>
        <v>271161</v>
      </c>
      <c r="P135" s="59" t="str">
        <f t="shared" si="32"/>
        <v>ECEPH65 T2 RH375-SO  (65 gal)</v>
      </c>
      <c r="Q135" s="155">
        <f t="shared" si="86"/>
        <v>1</v>
      </c>
      <c r="R135" s="13" t="s">
        <v>409</v>
      </c>
      <c r="S135" s="14">
        <v>65</v>
      </c>
      <c r="T135" s="99"/>
      <c r="U135" s="80" t="s">
        <v>275</v>
      </c>
      <c r="V135" s="85" t="str">
        <f t="shared" si="68"/>
        <v>Rheem2020Prem65</v>
      </c>
      <c r="W135" s="115">
        <v>0</v>
      </c>
      <c r="X135" s="46" t="s">
        <v>8</v>
      </c>
      <c r="Y135" s="47">
        <v>44127</v>
      </c>
      <c r="Z135" s="44"/>
      <c r="AA135" s="126" t="str">
        <f t="shared" si="8"/>
        <v>2,     271161,   "ECEPH65 T2 RH375-SO  (65 gal)"</v>
      </c>
      <c r="AB135" s="128" t="str">
        <f t="shared" si="81"/>
        <v>DirectEnergy</v>
      </c>
      <c r="AC135" s="130" t="s">
        <v>478</v>
      </c>
      <c r="AD135" s="153">
        <f t="shared" si="87"/>
        <v>1</v>
      </c>
      <c r="AE135" s="126" t="str">
        <f t="shared" si="10"/>
        <v xml:space="preserve">          case  ECEPH65 T2 RH375-SO  (65 gal)   :   "DirectEnergyECEPH65SO"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spans="3:1039" s="6" customFormat="1" ht="15" customHeight="1" x14ac:dyDescent="0.25">
      <c r="C136" s="120" t="str">
        <f t="shared" si="21"/>
        <v>Direct Energy</v>
      </c>
      <c r="D136" s="120" t="str">
        <f t="shared" si="22"/>
        <v>ECEPH80 T2 RH375-SO  (80 gal)</v>
      </c>
      <c r="E136" s="120">
        <f t="shared" si="23"/>
        <v>271262</v>
      </c>
      <c r="F136" s="55">
        <f t="shared" si="83"/>
        <v>80</v>
      </c>
      <c r="G136" s="6" t="str">
        <f t="shared" si="25"/>
        <v>Rheem2020Prem80</v>
      </c>
      <c r="H136" s="116">
        <f t="shared" si="26"/>
        <v>0</v>
      </c>
      <c r="I136" s="156" t="str">
        <f t="shared" si="27"/>
        <v>DirectEnergyECEPH80SO</v>
      </c>
      <c r="J136" s="91" t="s">
        <v>188</v>
      </c>
      <c r="K136" s="32">
        <v>4</v>
      </c>
      <c r="L136" s="75">
        <f t="shared" si="85"/>
        <v>27</v>
      </c>
      <c r="M136" s="12" t="s">
        <v>346</v>
      </c>
      <c r="N136" s="62">
        <f t="shared" si="84"/>
        <v>12</v>
      </c>
      <c r="O136" s="62">
        <f t="shared" si="67"/>
        <v>271262</v>
      </c>
      <c r="P136" s="59" t="str">
        <f t="shared" si="32"/>
        <v>ECEPH80 T2 RH375-SO  (80 gal)</v>
      </c>
      <c r="Q136" s="155">
        <f t="shared" si="86"/>
        <v>1</v>
      </c>
      <c r="R136" s="13" t="s">
        <v>410</v>
      </c>
      <c r="S136" s="14">
        <v>80</v>
      </c>
      <c r="T136" s="99"/>
      <c r="U136" s="80" t="s">
        <v>276</v>
      </c>
      <c r="V136" s="85" t="str">
        <f t="shared" si="68"/>
        <v>Rheem2020Prem80</v>
      </c>
      <c r="W136" s="115">
        <v>0</v>
      </c>
      <c r="X136" s="46">
        <v>4</v>
      </c>
      <c r="Y136" s="47">
        <v>44127</v>
      </c>
      <c r="Z136" s="44"/>
      <c r="AA136" s="126" t="str">
        <f t="shared" si="8"/>
        <v>2,     271262,   "ECEPH80 T2 RH375-SO  (80 gal)"</v>
      </c>
      <c r="AB136" s="128" t="str">
        <f t="shared" si="81"/>
        <v>DirectEnergy</v>
      </c>
      <c r="AC136" s="130" t="s">
        <v>479</v>
      </c>
      <c r="AD136" s="153">
        <f t="shared" si="87"/>
        <v>1</v>
      </c>
      <c r="AE136" s="126" t="str">
        <f t="shared" si="10"/>
        <v xml:space="preserve">          case  ECEPH80 T2 RH375-SO  (80 gal)   :   "DirectEnergyECEPH80SO"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3:1039" s="6" customFormat="1" ht="15" customHeight="1" x14ac:dyDescent="0.25">
      <c r="C137" s="120" t="str">
        <f t="shared" si="21"/>
        <v>Direct Energy</v>
      </c>
      <c r="D137" s="120" t="str">
        <f t="shared" si="22"/>
        <v>ECE H40 T2 RH310BM  (40 gal)</v>
      </c>
      <c r="E137" s="120">
        <f t="shared" si="23"/>
        <v>271363</v>
      </c>
      <c r="F137" s="55">
        <f t="shared" si="83"/>
        <v>40</v>
      </c>
      <c r="G137" s="6" t="str">
        <f t="shared" si="25"/>
        <v>Rheem2020Build40</v>
      </c>
      <c r="H137" s="116">
        <f t="shared" si="26"/>
        <v>0</v>
      </c>
      <c r="I137" s="156" t="str">
        <f t="shared" si="27"/>
        <v>DirectEnergyECEH40</v>
      </c>
      <c r="J137" s="91" t="s">
        <v>188</v>
      </c>
      <c r="K137" s="32">
        <v>3</v>
      </c>
      <c r="L137" s="75">
        <f t="shared" si="85"/>
        <v>27</v>
      </c>
      <c r="M137" s="12" t="s">
        <v>346</v>
      </c>
      <c r="N137" s="62">
        <f t="shared" si="84"/>
        <v>13</v>
      </c>
      <c r="O137" s="62">
        <f t="shared" si="67"/>
        <v>271363</v>
      </c>
      <c r="P137" s="59" t="str">
        <f t="shared" si="32"/>
        <v>ECE H40 T2 RH310BM  (40 gal)</v>
      </c>
      <c r="Q137" s="155">
        <f t="shared" si="86"/>
        <v>1</v>
      </c>
      <c r="R137" s="10" t="s">
        <v>411</v>
      </c>
      <c r="S137" s="11">
        <v>40</v>
      </c>
      <c r="T137" s="30"/>
      <c r="U137" s="80" t="s">
        <v>277</v>
      </c>
      <c r="V137" s="85" t="str">
        <f t="shared" si="68"/>
        <v>Rheem2020Build40</v>
      </c>
      <c r="W137" s="115">
        <v>0</v>
      </c>
      <c r="X137" s="42">
        <v>2</v>
      </c>
      <c r="Y137" s="43">
        <v>44127</v>
      </c>
      <c r="Z137" s="44"/>
      <c r="AA137" s="126" t="str">
        <f t="shared" si="8"/>
        <v>2,     271363,   "ECE H40 T2 RH310BM  (40 gal)"</v>
      </c>
      <c r="AB137" s="128" t="str">
        <f t="shared" si="81"/>
        <v>DirectEnergy</v>
      </c>
      <c r="AC137" s="130" t="s">
        <v>480</v>
      </c>
      <c r="AD137" s="153">
        <f t="shared" si="87"/>
        <v>1</v>
      </c>
      <c r="AE137" s="126" t="str">
        <f t="shared" si="10"/>
        <v xml:space="preserve">          case  ECE H40 T2 RH310BM  (40 gal)   :   "DirectEnergyECEH40"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3:1039" s="6" customFormat="1" ht="15" customHeight="1" x14ac:dyDescent="0.25">
      <c r="C138" s="120" t="str">
        <f t="shared" si="21"/>
        <v>Direct Energy</v>
      </c>
      <c r="D138" s="120" t="str">
        <f t="shared" si="22"/>
        <v>ECE H50 T2 RH310BM  (50 gal)</v>
      </c>
      <c r="E138" s="120">
        <f t="shared" si="23"/>
        <v>271464</v>
      </c>
      <c r="F138" s="55">
        <f t="shared" si="83"/>
        <v>50</v>
      </c>
      <c r="G138" s="6" t="str">
        <f t="shared" si="25"/>
        <v>Rheem2020Build50</v>
      </c>
      <c r="H138" s="116">
        <f t="shared" si="26"/>
        <v>0</v>
      </c>
      <c r="I138" s="156" t="str">
        <f t="shared" si="27"/>
        <v>DirectEnergyECEH50</v>
      </c>
      <c r="J138" s="91" t="s">
        <v>188</v>
      </c>
      <c r="K138" s="32">
        <v>3</v>
      </c>
      <c r="L138" s="75">
        <f t="shared" si="85"/>
        <v>27</v>
      </c>
      <c r="M138" s="12" t="s">
        <v>346</v>
      </c>
      <c r="N138" s="62">
        <f t="shared" si="84"/>
        <v>14</v>
      </c>
      <c r="O138" s="62">
        <f t="shared" si="67"/>
        <v>271464</v>
      </c>
      <c r="P138" s="59" t="str">
        <f t="shared" si="32"/>
        <v>ECE H50 T2 RH310BM  (50 gal)</v>
      </c>
      <c r="Q138" s="155">
        <f t="shared" si="86"/>
        <v>1</v>
      </c>
      <c r="R138" s="10" t="s">
        <v>355</v>
      </c>
      <c r="S138" s="11">
        <v>50</v>
      </c>
      <c r="T138" s="30"/>
      <c r="U138" s="80" t="s">
        <v>278</v>
      </c>
      <c r="V138" s="85" t="str">
        <f t="shared" si="68"/>
        <v>Rheem2020Build50</v>
      </c>
      <c r="W138" s="115">
        <v>0</v>
      </c>
      <c r="X138" s="42" t="s">
        <v>8</v>
      </c>
      <c r="Y138" s="43">
        <v>44127</v>
      </c>
      <c r="Z138" s="44"/>
      <c r="AA138" s="126" t="str">
        <f t="shared" si="8"/>
        <v>2,     271464,   "ECE H50 T2 RH310BM  (50 gal)"</v>
      </c>
      <c r="AB138" s="128" t="str">
        <f t="shared" si="81"/>
        <v>DirectEnergy</v>
      </c>
      <c r="AC138" s="130" t="s">
        <v>481</v>
      </c>
      <c r="AD138" s="153">
        <f t="shared" si="87"/>
        <v>1</v>
      </c>
      <c r="AE138" s="126" t="str">
        <f t="shared" si="10"/>
        <v xml:space="preserve">          case  ECE H50 T2 RH310BM  (50 gal)   :   "DirectEnergyECEH50"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spans="3:1039" s="6" customFormat="1" ht="15" customHeight="1" x14ac:dyDescent="0.25">
      <c r="C139" s="120" t="str">
        <f t="shared" si="21"/>
        <v>Direct Energy</v>
      </c>
      <c r="D139" s="120" t="str">
        <f t="shared" si="22"/>
        <v>ECE H65 T2 RH310BM  (65 gal)</v>
      </c>
      <c r="E139" s="120">
        <f t="shared" si="23"/>
        <v>271565</v>
      </c>
      <c r="F139" s="55">
        <f t="shared" si="83"/>
        <v>65</v>
      </c>
      <c r="G139" s="6" t="str">
        <f t="shared" si="25"/>
        <v>Rheem2020Build65</v>
      </c>
      <c r="H139" s="116">
        <f t="shared" si="26"/>
        <v>0</v>
      </c>
      <c r="I139" s="156" t="str">
        <f t="shared" si="27"/>
        <v>DirectEnergyECEH65</v>
      </c>
      <c r="J139" s="91" t="s">
        <v>188</v>
      </c>
      <c r="K139" s="32">
        <v>3</v>
      </c>
      <c r="L139" s="75">
        <f t="shared" si="85"/>
        <v>27</v>
      </c>
      <c r="M139" s="12" t="s">
        <v>346</v>
      </c>
      <c r="N139" s="62">
        <f t="shared" si="84"/>
        <v>15</v>
      </c>
      <c r="O139" s="62">
        <f t="shared" si="67"/>
        <v>271565</v>
      </c>
      <c r="P139" s="59" t="str">
        <f t="shared" si="32"/>
        <v>ECE H65 T2 RH310BM  (65 gal)</v>
      </c>
      <c r="Q139" s="155">
        <f t="shared" si="86"/>
        <v>1</v>
      </c>
      <c r="R139" s="10" t="s">
        <v>356</v>
      </c>
      <c r="S139" s="11">
        <v>65</v>
      </c>
      <c r="T139" s="30"/>
      <c r="U139" s="80" t="s">
        <v>279</v>
      </c>
      <c r="V139" s="85" t="str">
        <f t="shared" si="68"/>
        <v>Rheem2020Build65</v>
      </c>
      <c r="W139" s="115">
        <v>0</v>
      </c>
      <c r="X139" s="42" t="s">
        <v>8</v>
      </c>
      <c r="Y139" s="43">
        <v>44127</v>
      </c>
      <c r="Z139" s="44"/>
      <c r="AA139" s="126" t="str">
        <f t="shared" ref="AA139:AA202" si="88">"2,     "&amp;E139&amp;",   """&amp;P139&amp;""""</f>
        <v>2,     271565,   "ECE H65 T2 RH310BM  (65 gal)"</v>
      </c>
      <c r="AB139" s="128" t="str">
        <f t="shared" si="81"/>
        <v>DirectEnergy</v>
      </c>
      <c r="AC139" s="130" t="s">
        <v>482</v>
      </c>
      <c r="AD139" s="153">
        <f t="shared" si="87"/>
        <v>1</v>
      </c>
      <c r="AE139" s="126" t="str">
        <f t="shared" ref="AE139:AE202" si="89">"          case  "&amp;D139&amp;"   :   """&amp;AC139&amp;""""</f>
        <v xml:space="preserve">          case  ECE H65 T2 RH310BM  (65 gal)   :   "DirectEnergyECEH65"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spans="3:1039" s="6" customFormat="1" ht="15" customHeight="1" x14ac:dyDescent="0.25">
      <c r="C140" s="120" t="str">
        <f t="shared" si="21"/>
        <v>Direct Energy</v>
      </c>
      <c r="D140" s="120" t="str">
        <f t="shared" si="22"/>
        <v>ECE H80 T2 RH310BM  (80 gal)</v>
      </c>
      <c r="E140" s="120">
        <f t="shared" si="23"/>
        <v>271666</v>
      </c>
      <c r="F140" s="55">
        <f t="shared" si="83"/>
        <v>80</v>
      </c>
      <c r="G140" s="6" t="str">
        <f t="shared" si="25"/>
        <v>Rheem2020Build80</v>
      </c>
      <c r="H140" s="116">
        <f t="shared" si="26"/>
        <v>0</v>
      </c>
      <c r="I140" s="156" t="str">
        <f t="shared" si="27"/>
        <v>DirectEnergyECEH80</v>
      </c>
      <c r="J140" s="91" t="s">
        <v>188</v>
      </c>
      <c r="K140" s="32">
        <v>3</v>
      </c>
      <c r="L140" s="75">
        <f t="shared" si="85"/>
        <v>27</v>
      </c>
      <c r="M140" s="12" t="s">
        <v>346</v>
      </c>
      <c r="N140" s="62">
        <f t="shared" si="84"/>
        <v>16</v>
      </c>
      <c r="O140" s="62">
        <f t="shared" ref="O140:O166" si="90" xml:space="preserve"> (L140*10000) + (N140*100) + VLOOKUP( U140, $R$2:$T$65, 2, FALSE )</f>
        <v>271666</v>
      </c>
      <c r="P140" s="59" t="str">
        <f t="shared" si="32"/>
        <v>ECE H80 T2 RH310BM  (80 gal)</v>
      </c>
      <c r="Q140" s="155">
        <f t="shared" si="86"/>
        <v>1</v>
      </c>
      <c r="R140" s="10" t="s">
        <v>412</v>
      </c>
      <c r="S140" s="11">
        <v>80</v>
      </c>
      <c r="T140" s="30"/>
      <c r="U140" s="80" t="s">
        <v>280</v>
      </c>
      <c r="V140" s="85" t="str">
        <f t="shared" ref="V140:V166" si="91">VLOOKUP( U140, $R$2:$T$65, 3, FALSE )</f>
        <v>Rheem2020Build80</v>
      </c>
      <c r="W140" s="115">
        <v>0</v>
      </c>
      <c r="X140" s="42" t="s">
        <v>13</v>
      </c>
      <c r="Y140" s="43">
        <v>44127</v>
      </c>
      <c r="Z140" s="44"/>
      <c r="AA140" s="126" t="str">
        <f t="shared" si="88"/>
        <v>2,     271666,   "ECE H80 T2 RH310BM  (80 gal)"</v>
      </c>
      <c r="AB140" s="128" t="str">
        <f t="shared" si="81"/>
        <v>DirectEnergy</v>
      </c>
      <c r="AC140" s="130" t="s">
        <v>483</v>
      </c>
      <c r="AD140" s="153">
        <f t="shared" si="87"/>
        <v>1</v>
      </c>
      <c r="AE140" s="126" t="str">
        <f t="shared" si="89"/>
        <v xml:space="preserve">          case  ECE H80 T2 RH310BM  (80 gal)   :   "DirectEnergyECEH80"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spans="3:1039" s="6" customFormat="1" ht="15" customHeight="1" x14ac:dyDescent="0.25">
      <c r="C141" s="6" t="str">
        <f t="shared" si="21"/>
        <v>EcoSense</v>
      </c>
      <c r="D141" s="6" t="str">
        <f t="shared" si="22"/>
        <v>HB50ES  (50 gal)</v>
      </c>
      <c r="E141" s="6">
        <f t="shared" si="23"/>
        <v>140121</v>
      </c>
      <c r="F141" s="55">
        <f t="shared" si="24"/>
        <v>50</v>
      </c>
      <c r="G141" s="6" t="str">
        <f t="shared" si="25"/>
        <v>RheemHB50</v>
      </c>
      <c r="H141" s="116">
        <f t="shared" si="26"/>
        <v>0</v>
      </c>
      <c r="I141" s="156" t="str">
        <f t="shared" si="27"/>
        <v>EcoSenseHB50ES</v>
      </c>
      <c r="J141" s="91" t="s">
        <v>188</v>
      </c>
      <c r="K141" s="32">
        <v>1</v>
      </c>
      <c r="L141" s="75">
        <f t="shared" si="85"/>
        <v>14</v>
      </c>
      <c r="M141" s="158" t="s">
        <v>98</v>
      </c>
      <c r="N141" s="61">
        <v>1</v>
      </c>
      <c r="O141" s="62">
        <f t="shared" si="90"/>
        <v>140121</v>
      </c>
      <c r="P141" s="59" t="str">
        <f t="shared" si="32"/>
        <v>HB50ES  (50 gal)</v>
      </c>
      <c r="Q141" s="155">
        <f t="shared" si="86"/>
        <v>1</v>
      </c>
      <c r="R141" s="13" t="s">
        <v>137</v>
      </c>
      <c r="S141" s="14">
        <v>50</v>
      </c>
      <c r="T141" s="30" t="s">
        <v>91</v>
      </c>
      <c r="U141" s="80" t="s">
        <v>91</v>
      </c>
      <c r="V141" s="85" t="str">
        <f t="shared" si="91"/>
        <v>RheemHB50</v>
      </c>
      <c r="W141" s="115">
        <v>0</v>
      </c>
      <c r="X141" s="46" t="str">
        <f>[1]ESTAR_to_AWHS!I117</f>
        <v>4+</v>
      </c>
      <c r="Y141" s="47">
        <f>[1]ESTAR_to_AWHS!J117</f>
        <v>42591</v>
      </c>
      <c r="Z141" s="44" t="s">
        <v>88</v>
      </c>
      <c r="AA141" s="126" t="str">
        <f t="shared" si="88"/>
        <v>2,     140121,   "HB50ES  (50 gal)"</v>
      </c>
      <c r="AB141" s="127" t="s">
        <v>98</v>
      </c>
      <c r="AC141" s="129" t="s">
        <v>484</v>
      </c>
      <c r="AD141" s="153">
        <f t="shared" si="87"/>
        <v>1</v>
      </c>
      <c r="AE141" s="126" t="str">
        <f t="shared" si="89"/>
        <v xml:space="preserve">          case  HB50ES  (50 gal)   :   "EcoSenseHB50ES"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spans="3:1039" s="6" customFormat="1" ht="15" customHeight="1" x14ac:dyDescent="0.25">
      <c r="C142" s="6" t="str">
        <f t="shared" si="21"/>
        <v>GE</v>
      </c>
      <c r="D142" s="6" t="str">
        <f t="shared" si="22"/>
        <v>BEH50DCEJSB  (50 gal)</v>
      </c>
      <c r="E142" s="6">
        <f t="shared" si="23"/>
        <v>150119</v>
      </c>
      <c r="F142" s="55">
        <f t="shared" si="24"/>
        <v>50</v>
      </c>
      <c r="G142" s="6" t="str">
        <f t="shared" si="25"/>
        <v>GE2014</v>
      </c>
      <c r="H142" s="116">
        <f t="shared" si="26"/>
        <v>0</v>
      </c>
      <c r="I142" s="156" t="str">
        <f t="shared" si="27"/>
        <v>BEH50DCEJSB</v>
      </c>
      <c r="J142" s="91" t="s">
        <v>188</v>
      </c>
      <c r="K142" s="32">
        <v>3</v>
      </c>
      <c r="L142" s="75">
        <f t="shared" si="85"/>
        <v>15</v>
      </c>
      <c r="M142" s="158" t="s">
        <v>94</v>
      </c>
      <c r="N142" s="61">
        <v>1</v>
      </c>
      <c r="O142" s="62">
        <f t="shared" si="90"/>
        <v>150119</v>
      </c>
      <c r="P142" s="59" t="str">
        <f t="shared" si="32"/>
        <v>BEH50DCEJSB  (50 gal)</v>
      </c>
      <c r="Q142" s="155">
        <f t="shared" si="86"/>
        <v>1</v>
      </c>
      <c r="R142" s="13" t="s">
        <v>117</v>
      </c>
      <c r="S142" s="14">
        <v>50</v>
      </c>
      <c r="T142" s="30" t="s">
        <v>224</v>
      </c>
      <c r="U142" s="80" t="s">
        <v>170</v>
      </c>
      <c r="V142" s="85" t="str">
        <f t="shared" si="91"/>
        <v>GE2014</v>
      </c>
      <c r="W142" s="115">
        <v>0</v>
      </c>
      <c r="X142" s="46" t="str">
        <f>[1]ESTAR_to_AWHS!I20</f>
        <v>2-3</v>
      </c>
      <c r="Y142" s="47">
        <f>[1]ESTAR_to_AWHS!J20</f>
        <v>42621</v>
      </c>
      <c r="Z142" s="44" t="s">
        <v>84</v>
      </c>
      <c r="AA142" s="126" t="str">
        <f t="shared" si="88"/>
        <v>2,     150119,   "BEH50DCEJSB  (50 gal)"</v>
      </c>
      <c r="AB142" s="127" t="str">
        <f>M142</f>
        <v>GE</v>
      </c>
      <c r="AC142" s="129" t="s">
        <v>117</v>
      </c>
      <c r="AD142" s="153">
        <f t="shared" si="87"/>
        <v>1</v>
      </c>
      <c r="AE142" s="126" t="str">
        <f t="shared" si="89"/>
        <v xml:space="preserve">          case  BEH50DCEJSB  (50 gal)   :   "BEH50DCEJSB"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  <c r="AMM142"/>
      <c r="AMN142"/>
      <c r="AMO142"/>
      <c r="AMP142"/>
      <c r="AMQ142"/>
      <c r="AMR142"/>
      <c r="AMS142"/>
      <c r="AMT142"/>
      <c r="AMU142"/>
      <c r="AMV142"/>
      <c r="AMW142"/>
      <c r="AMX142"/>
      <c r="AMY142"/>
    </row>
    <row r="143" spans="3:1039" s="6" customFormat="1" ht="15" customHeight="1" x14ac:dyDescent="0.25">
      <c r="C143" s="6" t="str">
        <f t="shared" si="21"/>
        <v>GE</v>
      </c>
      <c r="D143" s="6" t="str">
        <f t="shared" si="22"/>
        <v>BEH80DCEJSB  (80 gal)</v>
      </c>
      <c r="E143" s="6">
        <f t="shared" si="23"/>
        <v>150223</v>
      </c>
      <c r="F143" s="55">
        <f t="shared" si="24"/>
        <v>80</v>
      </c>
      <c r="G143" s="6" t="str">
        <f t="shared" si="25"/>
        <v>GE2014_80</v>
      </c>
      <c r="H143" s="116">
        <f t="shared" si="26"/>
        <v>0</v>
      </c>
      <c r="I143" s="156" t="str">
        <f t="shared" si="27"/>
        <v>BEH80DCEJSB</v>
      </c>
      <c r="J143" s="91" t="s">
        <v>188</v>
      </c>
      <c r="K143" s="32">
        <v>3</v>
      </c>
      <c r="L143" s="75">
        <f t="shared" si="85"/>
        <v>15</v>
      </c>
      <c r="M143" s="12" t="s">
        <v>94</v>
      </c>
      <c r="N143" s="62">
        <f t="shared" ref="N143:N150" si="92">N142+1</f>
        <v>2</v>
      </c>
      <c r="O143" s="62">
        <f t="shared" si="90"/>
        <v>150223</v>
      </c>
      <c r="P143" s="59" t="str">
        <f t="shared" si="32"/>
        <v>BEH80DCEJSB  (80 gal)</v>
      </c>
      <c r="Q143" s="155">
        <f t="shared" si="86"/>
        <v>1</v>
      </c>
      <c r="R143" s="13" t="s">
        <v>118</v>
      </c>
      <c r="S143" s="14">
        <v>80</v>
      </c>
      <c r="T143" s="30" t="s">
        <v>225</v>
      </c>
      <c r="U143" s="80" t="s">
        <v>226</v>
      </c>
      <c r="V143" s="85" t="str">
        <f t="shared" si="91"/>
        <v>GE2014_80</v>
      </c>
      <c r="W143" s="115">
        <v>0</v>
      </c>
      <c r="X143" s="46" t="str">
        <f>[1]ESTAR_to_AWHS!I21</f>
        <v>4+</v>
      </c>
      <c r="Y143" s="47">
        <f>[1]ESTAR_to_AWHS!J21</f>
        <v>42621</v>
      </c>
      <c r="Z143" s="44" t="s">
        <v>84</v>
      </c>
      <c r="AA143" s="126" t="str">
        <f t="shared" si="88"/>
        <v>2,     150223,   "BEH80DCEJSB  (80 gal)"</v>
      </c>
      <c r="AB143" s="128" t="str">
        <f t="shared" si="81"/>
        <v>GE</v>
      </c>
      <c r="AC143" s="129" t="s">
        <v>118</v>
      </c>
      <c r="AD143" s="153">
        <f t="shared" si="87"/>
        <v>1</v>
      </c>
      <c r="AE143" s="126" t="str">
        <f t="shared" si="89"/>
        <v xml:space="preserve">          case  BEH80DCEJSB  (80 gal)   :   "BEH80DCEJSB"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  <c r="AMM143"/>
      <c r="AMN143"/>
      <c r="AMO143"/>
      <c r="AMP143"/>
      <c r="AMQ143"/>
      <c r="AMR143"/>
      <c r="AMS143"/>
      <c r="AMT143"/>
      <c r="AMU143"/>
      <c r="AMV143"/>
      <c r="AMW143"/>
      <c r="AMX143"/>
      <c r="AMY143"/>
    </row>
    <row r="144" spans="3:1039" s="6" customFormat="1" ht="15" customHeight="1" x14ac:dyDescent="0.25">
      <c r="C144" s="6" t="str">
        <f t="shared" si="21"/>
        <v>GE</v>
      </c>
      <c r="D144" s="6" t="str">
        <f t="shared" si="22"/>
        <v>GEH50DEEJSC  (50 gal)</v>
      </c>
      <c r="E144" s="6">
        <f t="shared" si="23"/>
        <v>150319</v>
      </c>
      <c r="F144" s="55">
        <f t="shared" si="24"/>
        <v>50</v>
      </c>
      <c r="G144" s="6" t="str">
        <f t="shared" si="25"/>
        <v>GE2014</v>
      </c>
      <c r="H144" s="116">
        <f t="shared" si="26"/>
        <v>0</v>
      </c>
      <c r="I144" s="156" t="str">
        <f t="shared" si="27"/>
        <v>GEH50DEEJSC</v>
      </c>
      <c r="J144" s="91" t="s">
        <v>188</v>
      </c>
      <c r="K144" s="32">
        <v>3</v>
      </c>
      <c r="L144" s="75">
        <f t="shared" si="85"/>
        <v>15</v>
      </c>
      <c r="M144" s="12" t="s">
        <v>94</v>
      </c>
      <c r="N144" s="62">
        <f t="shared" si="92"/>
        <v>3</v>
      </c>
      <c r="O144" s="62">
        <f t="shared" si="90"/>
        <v>150319</v>
      </c>
      <c r="P144" s="59" t="str">
        <f t="shared" si="32"/>
        <v>GEH50DEEJSC  (50 gal)</v>
      </c>
      <c r="Q144" s="155">
        <f t="shared" si="86"/>
        <v>1</v>
      </c>
      <c r="R144" s="13" t="s">
        <v>119</v>
      </c>
      <c r="S144" s="14">
        <v>50</v>
      </c>
      <c r="T144" s="30" t="s">
        <v>224</v>
      </c>
      <c r="U144" s="80" t="s">
        <v>170</v>
      </c>
      <c r="V144" s="85" t="str">
        <f t="shared" si="91"/>
        <v>GE2014</v>
      </c>
      <c r="W144" s="115">
        <v>0</v>
      </c>
      <c r="X144" s="46" t="str">
        <f>[1]ESTAR_to_AWHS!I22</f>
        <v>2-3</v>
      </c>
      <c r="Y144" s="47">
        <f>[1]ESTAR_to_AWHS!J22</f>
        <v>42621</v>
      </c>
      <c r="Z144" s="44" t="s">
        <v>84</v>
      </c>
      <c r="AA144" s="126" t="str">
        <f t="shared" si="88"/>
        <v>2,     150319,   "GEH50DEEJSC  (50 gal)"</v>
      </c>
      <c r="AB144" s="128" t="str">
        <f t="shared" si="81"/>
        <v>GE</v>
      </c>
      <c r="AC144" s="129" t="s">
        <v>119</v>
      </c>
      <c r="AD144" s="153">
        <f t="shared" si="87"/>
        <v>1</v>
      </c>
      <c r="AE144" s="126" t="str">
        <f t="shared" si="89"/>
        <v xml:space="preserve">          case  GEH50DEEJSC  (50 gal)   :   "GEH50DEEJSC"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</row>
    <row r="145" spans="3:1042" s="6" customFormat="1" ht="15" customHeight="1" x14ac:dyDescent="0.25">
      <c r="C145" s="6" t="str">
        <f t="shared" si="21"/>
        <v>GE</v>
      </c>
      <c r="D145" s="6" t="str">
        <f t="shared" si="22"/>
        <v>GEH50DEEJXXX  (50 gal)</v>
      </c>
      <c r="E145" s="6">
        <f t="shared" si="23"/>
        <v>150419</v>
      </c>
      <c r="F145" s="55">
        <f t="shared" si="24"/>
        <v>50</v>
      </c>
      <c r="G145" s="6" t="str">
        <f t="shared" si="25"/>
        <v>GE2014</v>
      </c>
      <c r="H145" s="116">
        <f t="shared" si="26"/>
        <v>0</v>
      </c>
      <c r="I145" s="156" t="str">
        <f t="shared" si="27"/>
        <v>GEH50DEEJXXX</v>
      </c>
      <c r="J145" s="91" t="s">
        <v>188</v>
      </c>
      <c r="K145" s="34">
        <v>3</v>
      </c>
      <c r="L145" s="75">
        <f t="shared" si="85"/>
        <v>15</v>
      </c>
      <c r="M145" s="18" t="s">
        <v>94</v>
      </c>
      <c r="N145" s="62">
        <f t="shared" si="92"/>
        <v>4</v>
      </c>
      <c r="O145" s="62">
        <f t="shared" si="90"/>
        <v>150419</v>
      </c>
      <c r="P145" s="59" t="str">
        <f t="shared" si="32"/>
        <v>GEH50DEEJXXX  (50 gal)</v>
      </c>
      <c r="Q145" s="155">
        <f t="shared" si="86"/>
        <v>1</v>
      </c>
      <c r="R145" s="19" t="s">
        <v>158</v>
      </c>
      <c r="S145" s="20">
        <v>50</v>
      </c>
      <c r="T145" s="31" t="s">
        <v>224</v>
      </c>
      <c r="U145" s="80" t="s">
        <v>170</v>
      </c>
      <c r="V145" s="85" t="str">
        <f t="shared" si="91"/>
        <v>GE2014</v>
      </c>
      <c r="W145" s="115">
        <v>0</v>
      </c>
      <c r="X145" s="45"/>
      <c r="Y145" s="45"/>
      <c r="Z145" s="44"/>
      <c r="AA145" s="126" t="str">
        <f t="shared" si="88"/>
        <v>2,     150419,   "GEH50DEEJXXX  (50 gal)"</v>
      </c>
      <c r="AB145" s="128" t="str">
        <f t="shared" si="81"/>
        <v>GE</v>
      </c>
      <c r="AC145" s="129" t="s">
        <v>158</v>
      </c>
      <c r="AD145" s="153">
        <f t="shared" si="87"/>
        <v>1</v>
      </c>
      <c r="AE145" s="126" t="str">
        <f t="shared" si="89"/>
        <v xml:space="preserve">          case  GEH50DEEJXXX  (50 gal)   :   "GEH50DEEJXXX"</v>
      </c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  <c r="IR145" s="18"/>
      <c r="IS145" s="18"/>
      <c r="IT145" s="18"/>
      <c r="IU145" s="18"/>
      <c r="IV145" s="18"/>
      <c r="IW145" s="18"/>
      <c r="IX145" s="18"/>
      <c r="IY145" s="18"/>
      <c r="IZ145" s="18"/>
      <c r="JA145" s="18"/>
      <c r="JB145" s="18"/>
      <c r="JC145" s="18"/>
      <c r="JD145" s="18"/>
      <c r="JE145" s="18"/>
      <c r="JF145" s="18"/>
      <c r="JG145" s="18"/>
      <c r="JH145" s="18"/>
      <c r="JI145" s="18"/>
      <c r="JJ145" s="18"/>
      <c r="JK145" s="18"/>
      <c r="JL145" s="18"/>
      <c r="JM145" s="18"/>
      <c r="JN145" s="18"/>
      <c r="JO145" s="18"/>
      <c r="JP145" s="18"/>
      <c r="JQ145" s="18"/>
      <c r="JR145" s="18"/>
      <c r="JS145" s="18"/>
      <c r="JT145" s="18"/>
      <c r="JU145" s="18"/>
      <c r="JV145" s="18"/>
      <c r="JW145" s="18"/>
      <c r="JX145" s="18"/>
      <c r="JY145" s="18"/>
      <c r="JZ145" s="18"/>
      <c r="KA145" s="18"/>
      <c r="KB145" s="18"/>
      <c r="KC145" s="18"/>
      <c r="KD145" s="18"/>
      <c r="KE145" s="18"/>
      <c r="KF145" s="18"/>
      <c r="KG145" s="18"/>
      <c r="KH145" s="18"/>
      <c r="KI145" s="18"/>
      <c r="KJ145" s="18"/>
      <c r="KK145" s="18"/>
      <c r="KL145" s="18"/>
      <c r="KM145" s="18"/>
      <c r="KN145" s="18"/>
      <c r="KO145" s="18"/>
      <c r="KP145" s="18"/>
      <c r="KQ145" s="18"/>
      <c r="KR145" s="18"/>
      <c r="KS145" s="18"/>
      <c r="KT145" s="18"/>
      <c r="KU145" s="18"/>
      <c r="KV145" s="18"/>
      <c r="KW145" s="18"/>
      <c r="KX145" s="18"/>
      <c r="KY145" s="18"/>
      <c r="KZ145" s="18"/>
      <c r="LA145" s="18"/>
      <c r="LB145" s="18"/>
      <c r="LC145" s="18"/>
      <c r="LD145" s="18"/>
      <c r="LE145" s="18"/>
      <c r="LF145" s="18"/>
      <c r="LG145" s="18"/>
      <c r="LH145" s="18"/>
      <c r="LI145" s="18"/>
      <c r="LJ145" s="18"/>
      <c r="LK145" s="18"/>
      <c r="LL145" s="18"/>
      <c r="LM145" s="18"/>
      <c r="LN145" s="18"/>
      <c r="LO145" s="18"/>
      <c r="LP145" s="18"/>
      <c r="LQ145" s="18"/>
      <c r="LR145" s="18"/>
      <c r="LS145" s="18"/>
      <c r="LT145" s="18"/>
      <c r="LU145" s="18"/>
      <c r="LV145" s="18"/>
      <c r="LW145" s="18"/>
      <c r="LX145" s="18"/>
      <c r="LY145" s="18"/>
      <c r="LZ145" s="18"/>
      <c r="MA145" s="18"/>
      <c r="MB145" s="18"/>
      <c r="MC145" s="18"/>
      <c r="MD145" s="18"/>
      <c r="ME145" s="18"/>
      <c r="MF145" s="18"/>
      <c r="MG145" s="18"/>
      <c r="MH145" s="18"/>
      <c r="MI145" s="18"/>
      <c r="MJ145" s="18"/>
      <c r="MK145" s="18"/>
      <c r="ML145" s="18"/>
      <c r="MM145" s="18"/>
      <c r="MN145" s="18"/>
      <c r="MO145" s="18"/>
      <c r="MP145" s="18"/>
      <c r="MQ145" s="18"/>
      <c r="MR145" s="18"/>
      <c r="MS145" s="18"/>
      <c r="MT145" s="18"/>
      <c r="MU145" s="18"/>
      <c r="MV145" s="18"/>
      <c r="MW145" s="18"/>
      <c r="MX145" s="18"/>
      <c r="MY145" s="18"/>
      <c r="MZ145" s="18"/>
      <c r="NA145" s="18"/>
      <c r="NB145" s="18"/>
      <c r="NC145" s="18"/>
      <c r="ND145" s="18"/>
      <c r="NE145" s="18"/>
      <c r="NF145" s="18"/>
      <c r="NG145" s="18"/>
      <c r="NH145" s="18"/>
      <c r="NI145" s="18"/>
      <c r="NJ145" s="18"/>
      <c r="NK145" s="18"/>
      <c r="NL145" s="18"/>
      <c r="NM145" s="18"/>
      <c r="NN145" s="18"/>
      <c r="NO145" s="18"/>
      <c r="NP145" s="18"/>
      <c r="NQ145" s="18"/>
      <c r="NR145" s="18"/>
      <c r="NS145" s="18"/>
      <c r="NT145" s="18"/>
      <c r="NU145" s="18"/>
      <c r="NV145" s="18"/>
      <c r="NW145" s="18"/>
      <c r="NX145" s="18"/>
      <c r="NY145" s="18"/>
      <c r="NZ145" s="18"/>
      <c r="OA145" s="18"/>
      <c r="OB145" s="18"/>
      <c r="OC145" s="18"/>
      <c r="OD145" s="18"/>
      <c r="OE145" s="18"/>
      <c r="OF145" s="18"/>
      <c r="OG145" s="18"/>
      <c r="OH145" s="18"/>
      <c r="OI145" s="18"/>
      <c r="OJ145" s="18"/>
      <c r="OK145" s="18"/>
      <c r="OL145" s="18"/>
      <c r="OM145" s="18"/>
      <c r="ON145" s="18"/>
      <c r="OO145" s="18"/>
      <c r="OP145" s="18"/>
      <c r="OQ145" s="18"/>
      <c r="OR145" s="18"/>
      <c r="OS145" s="18"/>
      <c r="OT145" s="18"/>
      <c r="OU145" s="18"/>
      <c r="OV145" s="18"/>
      <c r="OW145" s="18"/>
      <c r="OX145" s="18"/>
      <c r="OY145" s="18"/>
      <c r="OZ145" s="18"/>
      <c r="PA145" s="18"/>
      <c r="PB145" s="18"/>
      <c r="PC145" s="18"/>
      <c r="PD145" s="18"/>
      <c r="PE145" s="18"/>
      <c r="PF145" s="18"/>
      <c r="PG145" s="18"/>
      <c r="PH145" s="18"/>
      <c r="PI145" s="18"/>
      <c r="PJ145" s="18"/>
      <c r="PK145" s="18"/>
      <c r="PL145" s="18"/>
      <c r="PM145" s="18"/>
      <c r="PN145" s="18"/>
      <c r="PO145" s="18"/>
      <c r="PP145" s="18"/>
      <c r="PQ145" s="18"/>
      <c r="PR145" s="18"/>
      <c r="PS145" s="18"/>
      <c r="PT145" s="18"/>
      <c r="PU145" s="18"/>
      <c r="PV145" s="18"/>
      <c r="PW145" s="18"/>
      <c r="PX145" s="18"/>
      <c r="PY145" s="18"/>
      <c r="PZ145" s="18"/>
      <c r="QA145" s="18"/>
      <c r="QB145" s="18"/>
      <c r="QC145" s="18"/>
      <c r="QD145" s="18"/>
      <c r="QE145" s="18"/>
      <c r="QF145" s="18"/>
      <c r="QG145" s="18"/>
      <c r="QH145" s="18"/>
      <c r="QI145" s="18"/>
      <c r="QJ145" s="18"/>
      <c r="QK145" s="18"/>
      <c r="QL145" s="18"/>
      <c r="QM145" s="18"/>
      <c r="QN145" s="18"/>
      <c r="QO145" s="18"/>
      <c r="QP145" s="18"/>
      <c r="QQ145" s="18"/>
      <c r="QR145" s="18"/>
      <c r="QS145" s="18"/>
      <c r="QT145" s="18"/>
      <c r="QU145" s="18"/>
      <c r="QV145" s="18"/>
      <c r="QW145" s="18"/>
      <c r="QX145" s="18"/>
      <c r="QY145" s="18"/>
      <c r="QZ145" s="18"/>
      <c r="RA145" s="18"/>
      <c r="RB145" s="18"/>
      <c r="RC145" s="18"/>
      <c r="RD145" s="18"/>
      <c r="RE145" s="18"/>
      <c r="RF145" s="18"/>
      <c r="RG145" s="18"/>
      <c r="RH145" s="18"/>
      <c r="RI145" s="18"/>
      <c r="RJ145" s="18"/>
      <c r="RK145" s="18"/>
      <c r="RL145" s="18"/>
      <c r="RM145" s="18"/>
      <c r="RN145" s="18"/>
      <c r="RO145" s="18"/>
      <c r="RP145" s="18"/>
      <c r="RQ145" s="18"/>
      <c r="RR145" s="18"/>
      <c r="RS145" s="18"/>
      <c r="RT145" s="18"/>
      <c r="RU145" s="18"/>
      <c r="RV145" s="18"/>
      <c r="RW145" s="18"/>
      <c r="RX145" s="18"/>
      <c r="RY145" s="18"/>
      <c r="RZ145" s="18"/>
      <c r="SA145" s="18"/>
      <c r="SB145" s="18"/>
      <c r="SC145" s="18"/>
      <c r="SD145" s="18"/>
      <c r="SE145" s="18"/>
      <c r="SF145" s="18"/>
      <c r="SG145" s="18"/>
      <c r="SH145" s="18"/>
      <c r="SI145" s="18"/>
      <c r="SJ145" s="18"/>
      <c r="SK145" s="18"/>
      <c r="SL145" s="18"/>
      <c r="SM145" s="18"/>
      <c r="SN145" s="18"/>
      <c r="SO145" s="18"/>
      <c r="SP145" s="18"/>
      <c r="SQ145" s="18"/>
      <c r="SR145" s="18"/>
      <c r="SS145" s="18"/>
      <c r="ST145" s="18"/>
      <c r="SU145" s="18"/>
      <c r="SV145" s="18"/>
      <c r="SW145" s="18"/>
      <c r="SX145" s="18"/>
      <c r="SY145" s="18"/>
      <c r="SZ145" s="18"/>
      <c r="TA145" s="18"/>
      <c r="TB145" s="18"/>
      <c r="TC145" s="18"/>
      <c r="TD145" s="18"/>
      <c r="TE145" s="18"/>
      <c r="TF145" s="18"/>
      <c r="TG145" s="18"/>
      <c r="TH145" s="18"/>
      <c r="TI145" s="18"/>
      <c r="TJ145" s="18"/>
      <c r="TK145" s="18"/>
      <c r="TL145" s="18"/>
      <c r="TM145" s="18"/>
      <c r="TN145" s="18"/>
      <c r="TO145" s="18"/>
      <c r="TP145" s="18"/>
      <c r="TQ145" s="18"/>
      <c r="TR145" s="18"/>
      <c r="TS145" s="18"/>
      <c r="TT145" s="18"/>
      <c r="TU145" s="18"/>
      <c r="TV145" s="18"/>
      <c r="TW145" s="18"/>
      <c r="TX145" s="18"/>
      <c r="TY145" s="18"/>
      <c r="TZ145" s="18"/>
      <c r="UA145" s="18"/>
      <c r="UB145" s="18"/>
      <c r="UC145" s="18"/>
      <c r="UD145" s="18"/>
      <c r="UE145" s="18"/>
      <c r="UF145" s="18"/>
      <c r="UG145" s="18"/>
      <c r="UH145" s="18"/>
      <c r="UI145" s="18"/>
      <c r="UJ145" s="18"/>
      <c r="UK145" s="18"/>
      <c r="UL145" s="18"/>
      <c r="UM145" s="18"/>
      <c r="UN145" s="18"/>
      <c r="UO145" s="18"/>
      <c r="UP145" s="18"/>
      <c r="UQ145" s="18"/>
      <c r="UR145" s="18"/>
      <c r="US145" s="18"/>
      <c r="UT145" s="18"/>
      <c r="UU145" s="18"/>
      <c r="UV145" s="18"/>
      <c r="UW145" s="18"/>
      <c r="UX145" s="18"/>
      <c r="UY145" s="18"/>
      <c r="UZ145" s="18"/>
      <c r="VA145" s="18"/>
      <c r="VB145" s="18"/>
      <c r="VC145" s="18"/>
      <c r="VD145" s="18"/>
      <c r="VE145" s="18"/>
      <c r="VF145" s="18"/>
      <c r="VG145" s="18"/>
      <c r="VH145" s="18"/>
      <c r="VI145" s="18"/>
      <c r="VJ145" s="18"/>
      <c r="VK145" s="18"/>
      <c r="VL145" s="18"/>
      <c r="VM145" s="18"/>
      <c r="VN145" s="18"/>
      <c r="VO145" s="18"/>
      <c r="VP145" s="18"/>
      <c r="VQ145" s="18"/>
      <c r="VR145" s="18"/>
      <c r="VS145" s="18"/>
      <c r="VT145" s="18"/>
      <c r="VU145" s="18"/>
      <c r="VV145" s="18"/>
      <c r="VW145" s="18"/>
      <c r="VX145" s="18"/>
      <c r="VY145" s="18"/>
      <c r="VZ145" s="18"/>
      <c r="WA145" s="18"/>
      <c r="WB145" s="18"/>
      <c r="WC145" s="18"/>
      <c r="WD145" s="18"/>
      <c r="WE145" s="18"/>
      <c r="WF145" s="18"/>
      <c r="WG145" s="18"/>
      <c r="WH145" s="18"/>
      <c r="WI145" s="18"/>
      <c r="WJ145" s="18"/>
      <c r="WK145" s="18"/>
      <c r="WL145" s="18"/>
      <c r="WM145" s="18"/>
      <c r="WN145" s="18"/>
      <c r="WO145" s="18"/>
      <c r="WP145" s="18"/>
      <c r="WQ145" s="18"/>
      <c r="WR145" s="18"/>
      <c r="WS145" s="18"/>
      <c r="WT145" s="18"/>
      <c r="WU145" s="18"/>
      <c r="WV145" s="18"/>
      <c r="WW145" s="18"/>
      <c r="WX145" s="18"/>
      <c r="WY145" s="18"/>
      <c r="WZ145" s="18"/>
      <c r="XA145" s="18"/>
      <c r="XB145" s="18"/>
      <c r="XC145" s="18"/>
      <c r="XD145" s="18"/>
      <c r="XE145" s="18"/>
      <c r="XF145" s="18"/>
      <c r="XG145" s="18"/>
      <c r="XH145" s="18"/>
      <c r="XI145" s="18"/>
      <c r="XJ145" s="18"/>
      <c r="XK145" s="18"/>
      <c r="XL145" s="18"/>
      <c r="XM145" s="18"/>
      <c r="XN145" s="18"/>
      <c r="XO145" s="18"/>
      <c r="XP145" s="18"/>
      <c r="XQ145" s="18"/>
      <c r="XR145" s="18"/>
      <c r="XS145" s="18"/>
      <c r="XT145" s="18"/>
      <c r="XU145" s="18"/>
      <c r="XV145" s="18"/>
      <c r="XW145" s="18"/>
      <c r="XX145" s="18"/>
      <c r="XY145" s="18"/>
      <c r="XZ145" s="18"/>
      <c r="YA145" s="18"/>
      <c r="YB145" s="18"/>
      <c r="YC145" s="18"/>
      <c r="YD145" s="18"/>
      <c r="YE145" s="18"/>
      <c r="YF145" s="18"/>
      <c r="YG145" s="18"/>
      <c r="YH145" s="18"/>
      <c r="YI145" s="18"/>
      <c r="YJ145" s="18"/>
      <c r="YK145" s="18"/>
      <c r="YL145" s="18"/>
      <c r="YM145" s="18"/>
      <c r="YN145" s="18"/>
      <c r="YO145" s="18"/>
      <c r="YP145" s="18"/>
      <c r="YQ145" s="18"/>
      <c r="YR145" s="18"/>
      <c r="YS145" s="18"/>
      <c r="YT145" s="18"/>
      <c r="YU145" s="18"/>
      <c r="YV145" s="18"/>
      <c r="YW145" s="18"/>
      <c r="YX145" s="18"/>
      <c r="YY145" s="18"/>
      <c r="YZ145" s="18"/>
      <c r="ZA145" s="18"/>
      <c r="ZB145" s="18"/>
      <c r="ZC145" s="18"/>
      <c r="ZD145" s="18"/>
      <c r="ZE145" s="18"/>
      <c r="ZF145" s="18"/>
      <c r="ZG145" s="18"/>
      <c r="ZH145" s="18"/>
      <c r="ZI145" s="18"/>
      <c r="ZJ145" s="18"/>
      <c r="ZK145" s="18"/>
      <c r="ZL145" s="18"/>
      <c r="ZM145" s="18"/>
      <c r="ZN145" s="18"/>
      <c r="ZO145" s="18"/>
      <c r="ZP145" s="18"/>
      <c r="ZQ145" s="18"/>
      <c r="ZR145" s="18"/>
      <c r="ZS145" s="18"/>
      <c r="ZT145" s="18"/>
      <c r="ZU145" s="18"/>
      <c r="ZV145" s="18"/>
      <c r="ZW145" s="18"/>
      <c r="ZX145" s="18"/>
      <c r="ZY145" s="18"/>
      <c r="ZZ145" s="18"/>
      <c r="AAA145" s="18"/>
      <c r="AAB145" s="18"/>
      <c r="AAC145" s="18"/>
      <c r="AAD145" s="18"/>
      <c r="AAE145" s="18"/>
      <c r="AAF145" s="18"/>
      <c r="AAG145" s="18"/>
      <c r="AAH145" s="18"/>
      <c r="AAI145" s="18"/>
      <c r="AAJ145" s="18"/>
      <c r="AAK145" s="18"/>
      <c r="AAL145" s="18"/>
      <c r="AAM145" s="18"/>
      <c r="AAN145" s="18"/>
      <c r="AAO145" s="18"/>
      <c r="AAP145" s="18"/>
      <c r="AAQ145" s="18"/>
      <c r="AAR145" s="18"/>
      <c r="AAS145" s="18"/>
      <c r="AAT145" s="18"/>
      <c r="AAU145" s="18"/>
      <c r="AAV145" s="18"/>
      <c r="AAW145" s="18"/>
      <c r="AAX145" s="18"/>
      <c r="AAY145" s="18"/>
      <c r="AAZ145" s="18"/>
      <c r="ABA145" s="18"/>
      <c r="ABB145" s="18"/>
      <c r="ABC145" s="18"/>
      <c r="ABD145" s="18"/>
      <c r="ABE145" s="18"/>
      <c r="ABF145" s="18"/>
      <c r="ABG145" s="18"/>
      <c r="ABH145" s="18"/>
      <c r="ABI145" s="18"/>
      <c r="ABJ145" s="18"/>
      <c r="ABK145" s="18"/>
      <c r="ABL145" s="18"/>
      <c r="ABM145" s="18"/>
      <c r="ABN145" s="18"/>
      <c r="ABO145" s="18"/>
      <c r="ABP145" s="18"/>
      <c r="ABQ145" s="18"/>
      <c r="ABR145" s="18"/>
      <c r="ABS145" s="18"/>
      <c r="ABT145" s="18"/>
      <c r="ABU145" s="18"/>
      <c r="ABV145" s="18"/>
      <c r="ABW145" s="18"/>
      <c r="ABX145" s="18"/>
      <c r="ABY145" s="18"/>
      <c r="ABZ145" s="18"/>
      <c r="ACA145" s="18"/>
      <c r="ACB145" s="18"/>
      <c r="ACC145" s="18"/>
      <c r="ACD145" s="18"/>
      <c r="ACE145" s="18"/>
      <c r="ACF145" s="18"/>
      <c r="ACG145" s="18"/>
      <c r="ACH145" s="18"/>
      <c r="ACI145" s="18"/>
      <c r="ACJ145" s="18"/>
      <c r="ACK145" s="18"/>
      <c r="ACL145" s="18"/>
      <c r="ACM145" s="18"/>
      <c r="ACN145" s="18"/>
      <c r="ACO145" s="18"/>
      <c r="ACP145" s="18"/>
      <c r="ACQ145" s="18"/>
      <c r="ACR145" s="18"/>
      <c r="ACS145" s="18"/>
      <c r="ACT145" s="18"/>
      <c r="ACU145" s="18"/>
      <c r="ACV145" s="18"/>
      <c r="ACW145" s="18"/>
      <c r="ACX145" s="18"/>
      <c r="ACY145" s="18"/>
      <c r="ACZ145" s="18"/>
      <c r="ADA145" s="18"/>
      <c r="ADB145" s="18"/>
      <c r="ADC145" s="18"/>
      <c r="ADD145" s="18"/>
      <c r="ADE145" s="18"/>
      <c r="ADF145" s="18"/>
      <c r="ADG145" s="18"/>
      <c r="ADH145" s="18"/>
      <c r="ADI145" s="18"/>
      <c r="ADJ145" s="18"/>
      <c r="ADK145" s="18"/>
      <c r="ADL145" s="18"/>
      <c r="ADM145" s="18"/>
      <c r="ADN145" s="18"/>
      <c r="ADO145" s="18"/>
      <c r="ADP145" s="18"/>
      <c r="ADQ145" s="18"/>
      <c r="ADR145" s="18"/>
      <c r="ADS145" s="18"/>
      <c r="ADT145" s="18"/>
      <c r="ADU145" s="18"/>
      <c r="ADV145" s="18"/>
      <c r="ADW145" s="18"/>
      <c r="ADX145" s="18"/>
      <c r="ADY145" s="18"/>
      <c r="ADZ145" s="18"/>
      <c r="AEA145" s="18"/>
      <c r="AEB145" s="18"/>
      <c r="AEC145" s="18"/>
      <c r="AED145" s="18"/>
      <c r="AEE145" s="18"/>
      <c r="AEF145" s="18"/>
      <c r="AEG145" s="18"/>
      <c r="AEH145" s="18"/>
      <c r="AEI145" s="18"/>
      <c r="AEJ145" s="18"/>
      <c r="AEK145" s="18"/>
      <c r="AEL145" s="18"/>
      <c r="AEM145" s="18"/>
      <c r="AEN145" s="18"/>
      <c r="AEO145" s="18"/>
      <c r="AEP145" s="18"/>
      <c r="AEQ145" s="18"/>
      <c r="AER145" s="18"/>
      <c r="AES145" s="18"/>
      <c r="AET145" s="18"/>
      <c r="AEU145" s="18"/>
      <c r="AEV145" s="18"/>
      <c r="AEW145" s="18"/>
      <c r="AEX145" s="18"/>
      <c r="AEY145" s="18"/>
      <c r="AEZ145" s="18"/>
      <c r="AFA145" s="18"/>
      <c r="AFB145" s="18"/>
      <c r="AFC145" s="18"/>
      <c r="AFD145" s="18"/>
      <c r="AFE145" s="18"/>
      <c r="AFF145" s="18"/>
      <c r="AFG145" s="18"/>
      <c r="AFH145" s="18"/>
      <c r="AFI145" s="18"/>
      <c r="AFJ145" s="18"/>
      <c r="AFK145" s="18"/>
      <c r="AFL145" s="18"/>
      <c r="AFM145" s="18"/>
      <c r="AFN145" s="18"/>
      <c r="AFO145" s="18"/>
      <c r="AFP145" s="18"/>
      <c r="AFQ145" s="18"/>
      <c r="AFR145" s="18"/>
      <c r="AFS145" s="18"/>
      <c r="AFT145" s="18"/>
      <c r="AFU145" s="18"/>
      <c r="AFV145" s="18"/>
      <c r="AFW145" s="18"/>
      <c r="AFX145" s="18"/>
      <c r="AFY145" s="18"/>
      <c r="AFZ145" s="18"/>
      <c r="AGA145" s="18"/>
      <c r="AGB145" s="18"/>
      <c r="AGC145" s="18"/>
      <c r="AGD145" s="18"/>
      <c r="AGE145" s="18"/>
      <c r="AGF145" s="18"/>
      <c r="AGG145" s="18"/>
      <c r="AGH145" s="18"/>
      <c r="AGI145" s="18"/>
      <c r="AGJ145" s="18"/>
      <c r="AGK145" s="18"/>
      <c r="AGL145" s="18"/>
      <c r="AGM145" s="18"/>
      <c r="AGN145" s="18"/>
      <c r="AGO145" s="18"/>
      <c r="AGP145" s="18"/>
      <c r="AGQ145" s="18"/>
      <c r="AGR145" s="18"/>
      <c r="AGS145" s="18"/>
      <c r="AGT145" s="18"/>
      <c r="AGU145" s="18"/>
      <c r="AGV145" s="18"/>
      <c r="AGW145" s="18"/>
      <c r="AGX145" s="18"/>
      <c r="AGY145" s="18"/>
      <c r="AGZ145" s="18"/>
      <c r="AHA145" s="18"/>
      <c r="AHB145" s="18"/>
      <c r="AHC145" s="18"/>
      <c r="AHD145" s="18"/>
      <c r="AHE145" s="18"/>
      <c r="AHF145" s="18"/>
      <c r="AHG145" s="18"/>
      <c r="AHH145" s="18"/>
      <c r="AHI145" s="18"/>
      <c r="AHJ145" s="18"/>
      <c r="AHK145" s="18"/>
      <c r="AHL145" s="18"/>
      <c r="AHM145" s="18"/>
      <c r="AHN145" s="18"/>
      <c r="AHO145" s="18"/>
      <c r="AHP145" s="18"/>
      <c r="AHQ145" s="18"/>
      <c r="AHR145" s="18"/>
      <c r="AHS145" s="18"/>
      <c r="AHT145" s="18"/>
      <c r="AHU145" s="18"/>
      <c r="AHV145" s="18"/>
      <c r="AHW145" s="18"/>
      <c r="AHX145" s="18"/>
      <c r="AHY145" s="18"/>
      <c r="AHZ145" s="18"/>
      <c r="AIA145" s="18"/>
      <c r="AIB145" s="18"/>
      <c r="AIC145" s="18"/>
      <c r="AID145" s="18"/>
      <c r="AIE145" s="18"/>
      <c r="AIF145" s="18"/>
      <c r="AIG145" s="18"/>
      <c r="AIH145" s="18"/>
      <c r="AII145" s="18"/>
      <c r="AIJ145" s="18"/>
      <c r="AIK145" s="18"/>
      <c r="AIL145" s="18"/>
      <c r="AIM145" s="18"/>
      <c r="AIN145" s="18"/>
      <c r="AIO145" s="18"/>
      <c r="AIP145" s="18"/>
      <c r="AIQ145" s="18"/>
      <c r="AIR145" s="18"/>
      <c r="AIS145" s="18"/>
      <c r="AIT145" s="18"/>
      <c r="AIU145" s="18"/>
      <c r="AIV145" s="18"/>
      <c r="AIW145" s="18"/>
      <c r="AIX145" s="18"/>
      <c r="AIY145" s="18"/>
      <c r="AIZ145" s="18"/>
      <c r="AJA145" s="18"/>
      <c r="AJB145" s="18"/>
      <c r="AJC145" s="18"/>
      <c r="AJD145" s="18"/>
      <c r="AJE145" s="18"/>
      <c r="AJF145" s="18"/>
      <c r="AJG145" s="18"/>
      <c r="AJH145" s="18"/>
      <c r="AJI145" s="18"/>
      <c r="AJJ145" s="18"/>
      <c r="AJK145" s="18"/>
      <c r="AJL145" s="18"/>
      <c r="AJM145" s="18"/>
      <c r="AJN145" s="18"/>
      <c r="AJO145" s="18"/>
      <c r="AJP145" s="18"/>
      <c r="AJQ145" s="18"/>
      <c r="AJR145" s="18"/>
      <c r="AJS145" s="18"/>
      <c r="AJT145" s="18"/>
      <c r="AJU145" s="18"/>
      <c r="AJV145" s="18"/>
      <c r="AJW145" s="18"/>
      <c r="AJX145" s="18"/>
      <c r="AJY145" s="18"/>
      <c r="AJZ145" s="18"/>
      <c r="AKA145" s="18"/>
      <c r="AKB145" s="18"/>
      <c r="AKC145" s="18"/>
      <c r="AKD145" s="18"/>
      <c r="AKE145" s="18"/>
      <c r="AKF145" s="18"/>
      <c r="AKG145" s="18"/>
      <c r="AKH145" s="18"/>
      <c r="AKI145" s="18"/>
      <c r="AKJ145" s="18"/>
      <c r="AKK145" s="18"/>
      <c r="AKL145" s="18"/>
      <c r="AKM145" s="18"/>
      <c r="AKN145" s="18"/>
      <c r="AKO145" s="18"/>
      <c r="AKP145" s="18"/>
      <c r="AKQ145" s="18"/>
      <c r="AKR145" s="18"/>
      <c r="AKS145" s="18"/>
      <c r="AKT145" s="18"/>
      <c r="AKU145" s="18"/>
      <c r="AKV145" s="18"/>
      <c r="AKW145" s="18"/>
      <c r="AKX145" s="18"/>
      <c r="AKY145" s="18"/>
      <c r="AKZ145" s="18"/>
      <c r="ALA145" s="18"/>
      <c r="ALB145" s="18"/>
      <c r="ALC145" s="18"/>
      <c r="ALD145" s="18"/>
      <c r="ALE145" s="18"/>
      <c r="ALF145" s="18"/>
      <c r="ALG145" s="18"/>
      <c r="ALH145" s="18"/>
      <c r="ALI145" s="18"/>
      <c r="ALJ145" s="18"/>
      <c r="ALK145" s="18"/>
      <c r="ALL145" s="18"/>
      <c r="ALM145" s="18"/>
      <c r="ALN145" s="18"/>
      <c r="ALO145" s="18"/>
      <c r="ALP145" s="18"/>
      <c r="ALQ145" s="18"/>
      <c r="ALR145" s="18"/>
      <c r="ALS145" s="18"/>
      <c r="ALT145" s="18"/>
      <c r="ALU145" s="18"/>
      <c r="ALV145" s="18"/>
      <c r="ALW145" s="18"/>
      <c r="ALX145" s="18"/>
      <c r="ALY145" s="18"/>
      <c r="ALZ145" s="18"/>
      <c r="AMA145" s="18"/>
      <c r="AMB145" s="18"/>
      <c r="AMC145" s="18"/>
      <c r="AMD145" s="18"/>
      <c r="AME145" s="18"/>
      <c r="AMF145" s="18"/>
      <c r="AMG145" s="18"/>
      <c r="AMH145" s="18"/>
      <c r="AMI145" s="18"/>
      <c r="AMJ145" s="18"/>
      <c r="AMK145" s="18"/>
      <c r="AML145" s="18"/>
      <c r="AMM145" s="18"/>
      <c r="AMN145" s="18"/>
      <c r="AMO145" s="18"/>
      <c r="AMP145" s="18"/>
      <c r="AMQ145" s="18"/>
      <c r="AMR145" s="18"/>
      <c r="AMS145" s="18"/>
      <c r="AMT145" s="18"/>
      <c r="AMU145" s="18"/>
      <c r="AMV145" s="18"/>
      <c r="AMW145" s="18"/>
      <c r="AMX145" s="18"/>
      <c r="AMY145" s="18"/>
      <c r="AMZ145" s="18"/>
      <c r="ANA145" s="18"/>
      <c r="ANB145" s="18"/>
    </row>
    <row r="146" spans="3:1042" s="6" customFormat="1" ht="15" customHeight="1" x14ac:dyDescent="0.25">
      <c r="C146" s="6" t="str">
        <f t="shared" si="21"/>
        <v>GE</v>
      </c>
      <c r="D146" s="6" t="str">
        <f t="shared" si="22"/>
        <v>GEH50DFEJSR  (50 gal)</v>
      </c>
      <c r="E146" s="6">
        <f t="shared" si="23"/>
        <v>150519</v>
      </c>
      <c r="F146" s="55">
        <f t="shared" si="24"/>
        <v>50</v>
      </c>
      <c r="G146" s="6" t="str">
        <f t="shared" si="25"/>
        <v>GE2014</v>
      </c>
      <c r="H146" s="116">
        <f t="shared" si="26"/>
        <v>0</v>
      </c>
      <c r="I146" s="156" t="str">
        <f t="shared" si="27"/>
        <v>GEH50DFEJSR</v>
      </c>
      <c r="J146" s="91" t="s">
        <v>188</v>
      </c>
      <c r="K146" s="32">
        <v>3</v>
      </c>
      <c r="L146" s="75">
        <f t="shared" si="85"/>
        <v>15</v>
      </c>
      <c r="M146" s="12" t="s">
        <v>94</v>
      </c>
      <c r="N146" s="62">
        <f t="shared" si="92"/>
        <v>5</v>
      </c>
      <c r="O146" s="62">
        <f t="shared" si="90"/>
        <v>150519</v>
      </c>
      <c r="P146" s="59" t="str">
        <f t="shared" si="32"/>
        <v>GEH50DFEJSR  (50 gal)</v>
      </c>
      <c r="Q146" s="155">
        <f t="shared" si="86"/>
        <v>1</v>
      </c>
      <c r="R146" s="13" t="s">
        <v>120</v>
      </c>
      <c r="S146" s="14">
        <v>50</v>
      </c>
      <c r="T146" s="30" t="s">
        <v>224</v>
      </c>
      <c r="U146" s="80" t="s">
        <v>170</v>
      </c>
      <c r="V146" s="85" t="str">
        <f t="shared" si="91"/>
        <v>GE2014</v>
      </c>
      <c r="W146" s="115">
        <v>0</v>
      </c>
      <c r="X146" s="46" t="str">
        <f>[1]ESTAR_to_AWHS!I23</f>
        <v>2-3</v>
      </c>
      <c r="Y146" s="47">
        <f>[1]ESTAR_to_AWHS!J23</f>
        <v>42621</v>
      </c>
      <c r="Z146" s="44" t="s">
        <v>84</v>
      </c>
      <c r="AA146" s="126" t="str">
        <f t="shared" si="88"/>
        <v>2,     150519,   "GEH50DFEJSR  (50 gal)"</v>
      </c>
      <c r="AB146" s="128" t="str">
        <f t="shared" si="81"/>
        <v>GE</v>
      </c>
      <c r="AC146" s="129" t="s">
        <v>120</v>
      </c>
      <c r="AD146" s="153">
        <f t="shared" si="87"/>
        <v>1</v>
      </c>
      <c r="AE146" s="126" t="str">
        <f t="shared" si="89"/>
        <v xml:space="preserve">          case  GEH50DFEJSR  (50 gal)   :   "GEH50DFEJSR"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  <c r="AMM146"/>
      <c r="AMN146"/>
      <c r="AMO146"/>
      <c r="AMP146"/>
      <c r="AMQ146"/>
      <c r="AMR146"/>
      <c r="AMS146"/>
      <c r="AMT146"/>
      <c r="AMU146"/>
      <c r="AMV146"/>
      <c r="AMW146"/>
      <c r="AMX146"/>
      <c r="AMY146"/>
    </row>
    <row r="147" spans="3:1042" s="6" customFormat="1" ht="15" customHeight="1" x14ac:dyDescent="0.25">
      <c r="C147" s="6" t="str">
        <f t="shared" si="21"/>
        <v>GE</v>
      </c>
      <c r="D147" s="6" t="str">
        <f t="shared" si="22"/>
        <v>GEH50DHEKSC  (50 gal)</v>
      </c>
      <c r="E147" s="6">
        <f t="shared" si="23"/>
        <v>150619</v>
      </c>
      <c r="F147" s="55">
        <f t="shared" si="24"/>
        <v>50</v>
      </c>
      <c r="G147" s="6" t="str">
        <f t="shared" si="25"/>
        <v>GE2014</v>
      </c>
      <c r="H147" s="116">
        <f t="shared" si="26"/>
        <v>0</v>
      </c>
      <c r="I147" s="156" t="str">
        <f t="shared" si="27"/>
        <v>GEH50DHEKSC</v>
      </c>
      <c r="J147" s="91" t="s">
        <v>188</v>
      </c>
      <c r="K147" s="32">
        <v>3</v>
      </c>
      <c r="L147" s="75">
        <f t="shared" si="85"/>
        <v>15</v>
      </c>
      <c r="M147" s="12" t="s">
        <v>94</v>
      </c>
      <c r="N147" s="62">
        <f t="shared" si="92"/>
        <v>6</v>
      </c>
      <c r="O147" s="62">
        <f t="shared" si="90"/>
        <v>150619</v>
      </c>
      <c r="P147" s="59" t="str">
        <f t="shared" si="32"/>
        <v>GEH50DHEKSC  (50 gal)</v>
      </c>
      <c r="Q147" s="155">
        <f t="shared" si="86"/>
        <v>1</v>
      </c>
      <c r="R147" s="13" t="s">
        <v>121</v>
      </c>
      <c r="S147" s="14">
        <v>50</v>
      </c>
      <c r="T147" s="30" t="s">
        <v>224</v>
      </c>
      <c r="U147" s="80" t="s">
        <v>170</v>
      </c>
      <c r="V147" s="85" t="str">
        <f t="shared" si="91"/>
        <v>GE2014</v>
      </c>
      <c r="W147" s="115">
        <v>0</v>
      </c>
      <c r="X147" s="46" t="str">
        <f>[1]ESTAR_to_AWHS!I24</f>
        <v>2-3</v>
      </c>
      <c r="Y147" s="47">
        <f>[1]ESTAR_to_AWHS!J24</f>
        <v>42621</v>
      </c>
      <c r="Z147" s="44" t="s">
        <v>84</v>
      </c>
      <c r="AA147" s="126" t="str">
        <f t="shared" si="88"/>
        <v>2,     150619,   "GEH50DHEKSC  (50 gal)"</v>
      </c>
      <c r="AB147" s="128" t="str">
        <f t="shared" si="81"/>
        <v>GE</v>
      </c>
      <c r="AC147" s="129" t="s">
        <v>121</v>
      </c>
      <c r="AD147" s="153">
        <f t="shared" si="87"/>
        <v>1</v>
      </c>
      <c r="AE147" s="126" t="str">
        <f t="shared" si="89"/>
        <v xml:space="preserve">          case  GEH50DHEKSC  (50 gal)   :   "GEH50DHEKSC"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  <c r="AMM147"/>
      <c r="AMN147"/>
      <c r="AMO147"/>
      <c r="AMP147"/>
      <c r="AMQ147"/>
      <c r="AMR147"/>
      <c r="AMS147"/>
      <c r="AMT147"/>
      <c r="AMU147"/>
      <c r="AMV147"/>
      <c r="AMW147"/>
      <c r="AMX147"/>
      <c r="AMY147"/>
    </row>
    <row r="148" spans="3:1042" s="6" customFormat="1" ht="15" customHeight="1" x14ac:dyDescent="0.25">
      <c r="C148" s="6" t="str">
        <f t="shared" si="21"/>
        <v>GE</v>
      </c>
      <c r="D148" s="6" t="str">
        <f t="shared" si="22"/>
        <v>GEH80DEEJSC  (80 gal)</v>
      </c>
      <c r="E148" s="6">
        <f t="shared" si="23"/>
        <v>150723</v>
      </c>
      <c r="F148" s="55">
        <f t="shared" si="24"/>
        <v>80</v>
      </c>
      <c r="G148" s="6" t="str">
        <f t="shared" si="25"/>
        <v>GE2014_80</v>
      </c>
      <c r="H148" s="116">
        <f t="shared" si="26"/>
        <v>0</v>
      </c>
      <c r="I148" s="156" t="str">
        <f t="shared" si="27"/>
        <v>GEH80DEEJSC</v>
      </c>
      <c r="J148" s="91" t="s">
        <v>188</v>
      </c>
      <c r="K148" s="32">
        <v>3</v>
      </c>
      <c r="L148" s="75">
        <f t="shared" si="85"/>
        <v>15</v>
      </c>
      <c r="M148" s="12" t="s">
        <v>94</v>
      </c>
      <c r="N148" s="62">
        <f t="shared" si="92"/>
        <v>7</v>
      </c>
      <c r="O148" s="62">
        <f t="shared" si="90"/>
        <v>150723</v>
      </c>
      <c r="P148" s="59" t="str">
        <f t="shared" si="32"/>
        <v>GEH80DEEJSC  (80 gal)</v>
      </c>
      <c r="Q148" s="155">
        <f t="shared" si="86"/>
        <v>1</v>
      </c>
      <c r="R148" s="13" t="s">
        <v>122</v>
      </c>
      <c r="S148" s="14">
        <v>80</v>
      </c>
      <c r="T148" s="30" t="s">
        <v>225</v>
      </c>
      <c r="U148" s="80" t="s">
        <v>226</v>
      </c>
      <c r="V148" s="85" t="str">
        <f t="shared" si="91"/>
        <v>GE2014_80</v>
      </c>
      <c r="W148" s="115">
        <v>0</v>
      </c>
      <c r="X148" s="46" t="str">
        <f>[1]ESTAR_to_AWHS!I25</f>
        <v>4+</v>
      </c>
      <c r="Y148" s="47">
        <f>[1]ESTAR_to_AWHS!J25</f>
        <v>42621</v>
      </c>
      <c r="Z148" s="44" t="s">
        <v>84</v>
      </c>
      <c r="AA148" s="126" t="str">
        <f t="shared" si="88"/>
        <v>2,     150723,   "GEH80DEEJSC  (80 gal)"</v>
      </c>
      <c r="AB148" s="128" t="str">
        <f t="shared" si="81"/>
        <v>GE</v>
      </c>
      <c r="AC148" s="129" t="s">
        <v>122</v>
      </c>
      <c r="AD148" s="153">
        <f t="shared" si="87"/>
        <v>1</v>
      </c>
      <c r="AE148" s="126" t="str">
        <f t="shared" si="89"/>
        <v xml:space="preserve">          case  GEH80DEEJSC  (80 gal)   :   "GEH80DEEJSC"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  <c r="AMM148"/>
      <c r="AMN148"/>
      <c r="AMO148"/>
      <c r="AMP148"/>
      <c r="AMQ148"/>
      <c r="AMR148"/>
      <c r="AMS148"/>
      <c r="AMT148"/>
      <c r="AMU148"/>
      <c r="AMV148"/>
      <c r="AMW148"/>
      <c r="AMX148"/>
      <c r="AMY148"/>
    </row>
    <row r="149" spans="3:1042" s="6" customFormat="1" ht="15" customHeight="1" x14ac:dyDescent="0.25">
      <c r="C149" s="6" t="str">
        <f t="shared" ref="C149:C218" si="93">M149</f>
        <v>GE</v>
      </c>
      <c r="D149" s="6" t="str">
        <f t="shared" ref="D149:D218" si="94">P149</f>
        <v>GEH80DFEJSR  (80 gal)</v>
      </c>
      <c r="E149" s="6">
        <f t="shared" ref="E149:E218" si="95">O149</f>
        <v>150823</v>
      </c>
      <c r="F149" s="55">
        <f t="shared" si="24"/>
        <v>80</v>
      </c>
      <c r="G149" s="6" t="str">
        <f t="shared" ref="G149:G218" si="96">V149</f>
        <v>GE2014_80</v>
      </c>
      <c r="H149" s="116">
        <f t="shared" si="26"/>
        <v>0</v>
      </c>
      <c r="I149" s="156" t="str">
        <f t="shared" ref="I149:I218" si="97">AC149</f>
        <v>GEH80DFEJSR</v>
      </c>
      <c r="J149" s="91" t="s">
        <v>188</v>
      </c>
      <c r="K149" s="32">
        <v>3</v>
      </c>
      <c r="L149" s="75">
        <f t="shared" si="85"/>
        <v>15</v>
      </c>
      <c r="M149" s="12" t="s">
        <v>94</v>
      </c>
      <c r="N149" s="62">
        <f t="shared" si="92"/>
        <v>8</v>
      </c>
      <c r="O149" s="62">
        <f t="shared" si="90"/>
        <v>150823</v>
      </c>
      <c r="P149" s="59" t="str">
        <f t="shared" si="32"/>
        <v>GEH80DFEJSR  (80 gal)</v>
      </c>
      <c r="Q149" s="155">
        <f t="shared" si="86"/>
        <v>1</v>
      </c>
      <c r="R149" s="13" t="s">
        <v>123</v>
      </c>
      <c r="S149" s="14">
        <v>80</v>
      </c>
      <c r="T149" s="30" t="s">
        <v>225</v>
      </c>
      <c r="U149" s="80" t="s">
        <v>226</v>
      </c>
      <c r="V149" s="85" t="str">
        <f t="shared" si="91"/>
        <v>GE2014_80</v>
      </c>
      <c r="W149" s="115">
        <v>0</v>
      </c>
      <c r="X149" s="46" t="str">
        <f>[1]ESTAR_to_AWHS!I26</f>
        <v>4+</v>
      </c>
      <c r="Y149" s="47">
        <f>[1]ESTAR_to_AWHS!J26</f>
        <v>42621</v>
      </c>
      <c r="Z149" s="44" t="s">
        <v>84</v>
      </c>
      <c r="AA149" s="126" t="str">
        <f t="shared" si="88"/>
        <v>2,     150823,   "GEH80DFEJSR  (80 gal)"</v>
      </c>
      <c r="AB149" s="128" t="str">
        <f t="shared" si="81"/>
        <v>GE</v>
      </c>
      <c r="AC149" s="129" t="s">
        <v>123</v>
      </c>
      <c r="AD149" s="153">
        <f t="shared" si="87"/>
        <v>1</v>
      </c>
      <c r="AE149" s="126" t="str">
        <f t="shared" si="89"/>
        <v xml:space="preserve">          case  GEH80DFEJSR  (80 gal)   :   "GEH80DFEJSR"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  <c r="AMM149"/>
      <c r="AMN149"/>
      <c r="AMO149"/>
      <c r="AMP149"/>
      <c r="AMQ149"/>
      <c r="AMR149"/>
      <c r="AMS149"/>
      <c r="AMT149"/>
      <c r="AMU149"/>
      <c r="AMV149"/>
      <c r="AMW149"/>
      <c r="AMX149"/>
      <c r="AMY149"/>
    </row>
    <row r="150" spans="3:1042" s="6" customFormat="1" ht="15" customHeight="1" x14ac:dyDescent="0.25">
      <c r="C150" s="6" t="str">
        <f t="shared" si="93"/>
        <v>GE</v>
      </c>
      <c r="D150" s="6" t="str">
        <f t="shared" si="94"/>
        <v>GEH80DHEKSC  (80 gal)</v>
      </c>
      <c r="E150" s="6">
        <f t="shared" si="95"/>
        <v>150923</v>
      </c>
      <c r="F150" s="55">
        <f t="shared" si="24"/>
        <v>80</v>
      </c>
      <c r="G150" s="6" t="str">
        <f t="shared" si="96"/>
        <v>GE2014_80</v>
      </c>
      <c r="H150" s="116">
        <f t="shared" si="26"/>
        <v>0</v>
      </c>
      <c r="I150" s="156" t="str">
        <f t="shared" si="97"/>
        <v>GEH80DHEKSC</v>
      </c>
      <c r="J150" s="91" t="s">
        <v>188</v>
      </c>
      <c r="K150" s="32">
        <v>3</v>
      </c>
      <c r="L150" s="75">
        <f t="shared" si="85"/>
        <v>15</v>
      </c>
      <c r="M150" s="12" t="s">
        <v>94</v>
      </c>
      <c r="N150" s="62">
        <f t="shared" si="92"/>
        <v>9</v>
      </c>
      <c r="O150" s="62">
        <f t="shared" si="90"/>
        <v>150923</v>
      </c>
      <c r="P150" s="59" t="str">
        <f t="shared" si="32"/>
        <v>GEH80DHEKSC  (80 gal)</v>
      </c>
      <c r="Q150" s="155">
        <f t="shared" si="86"/>
        <v>1</v>
      </c>
      <c r="R150" s="13" t="s">
        <v>124</v>
      </c>
      <c r="S150" s="14">
        <v>80</v>
      </c>
      <c r="T150" s="30" t="s">
        <v>225</v>
      </c>
      <c r="U150" s="80" t="s">
        <v>226</v>
      </c>
      <c r="V150" s="85" t="str">
        <f t="shared" si="91"/>
        <v>GE2014_80</v>
      </c>
      <c r="W150" s="115">
        <v>0</v>
      </c>
      <c r="X150" s="46" t="str">
        <f>[1]ESTAR_to_AWHS!I27</f>
        <v>4+</v>
      </c>
      <c r="Y150" s="47">
        <f>[1]ESTAR_to_AWHS!J27</f>
        <v>42621</v>
      </c>
      <c r="Z150" s="44" t="s">
        <v>84</v>
      </c>
      <c r="AA150" s="126" t="str">
        <f t="shared" si="88"/>
        <v>2,     150923,   "GEH80DHEKSC  (80 gal)"</v>
      </c>
      <c r="AB150" s="128" t="str">
        <f t="shared" si="81"/>
        <v>GE</v>
      </c>
      <c r="AC150" s="129" t="s">
        <v>124</v>
      </c>
      <c r="AD150" s="153">
        <f t="shared" si="87"/>
        <v>1</v>
      </c>
      <c r="AE150" s="126" t="str">
        <f t="shared" si="89"/>
        <v xml:space="preserve">          case  GEH80DHEKSC  (80 gal)   :   "GEH80DHEKSC"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</row>
    <row r="151" spans="3:1042" s="6" customFormat="1" ht="15" customHeight="1" x14ac:dyDescent="0.25">
      <c r="C151" s="6" t="str">
        <f t="shared" si="93"/>
        <v>Kenmore</v>
      </c>
      <c r="D151" s="6" t="str">
        <f t="shared" si="94"/>
        <v>153.32116  (60 gal)</v>
      </c>
      <c r="E151" s="6">
        <f t="shared" si="95"/>
        <v>160111</v>
      </c>
      <c r="F151" s="55">
        <f t="shared" si="24"/>
        <v>60</v>
      </c>
      <c r="G151" s="6" t="str">
        <f t="shared" si="96"/>
        <v>AOSmithPHPT60</v>
      </c>
      <c r="H151" s="116">
        <f t="shared" si="26"/>
        <v>0</v>
      </c>
      <c r="I151" s="156" t="str">
        <f t="shared" si="97"/>
        <v>Kenmore153_32116</v>
      </c>
      <c r="J151" s="91" t="s">
        <v>188</v>
      </c>
      <c r="K151" s="33">
        <v>1</v>
      </c>
      <c r="L151" s="75">
        <f t="shared" si="85"/>
        <v>16</v>
      </c>
      <c r="M151" s="157" t="s">
        <v>24</v>
      </c>
      <c r="N151" s="61">
        <v>1</v>
      </c>
      <c r="O151" s="62">
        <f t="shared" si="90"/>
        <v>160111</v>
      </c>
      <c r="P151" s="59" t="str">
        <f t="shared" si="32"/>
        <v>153.32116  (60 gal)</v>
      </c>
      <c r="Q151" s="155">
        <f t="shared" si="86"/>
        <v>1</v>
      </c>
      <c r="R151" s="19">
        <v>153.32115999999999</v>
      </c>
      <c r="S151" s="20">
        <v>60</v>
      </c>
      <c r="T151" s="31" t="s">
        <v>104</v>
      </c>
      <c r="U151" s="80" t="s">
        <v>104</v>
      </c>
      <c r="V151" s="85" t="str">
        <f t="shared" si="91"/>
        <v>AOSmithPHPT60</v>
      </c>
      <c r="W151" s="115">
        <v>0</v>
      </c>
      <c r="X151" s="45"/>
      <c r="Y151" s="45"/>
      <c r="Z151" s="44"/>
      <c r="AA151" s="126" t="str">
        <f t="shared" si="88"/>
        <v>2,     160111,   "153.32116  (60 gal)"</v>
      </c>
      <c r="AB151" s="127" t="str">
        <f>M151</f>
        <v>Kenmore</v>
      </c>
      <c r="AC151" s="129" t="s">
        <v>485</v>
      </c>
      <c r="AD151" s="153">
        <f t="shared" si="87"/>
        <v>1</v>
      </c>
      <c r="AE151" s="126" t="str">
        <f t="shared" si="89"/>
        <v xml:space="preserve">          case  153.32116  (60 gal)   :   "Kenmore153_32116"</v>
      </c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28"/>
      <c r="GB151" s="28"/>
      <c r="GC151" s="28"/>
      <c r="GD151" s="28"/>
      <c r="GE151" s="28"/>
      <c r="GF151" s="28"/>
      <c r="GG151" s="28"/>
      <c r="GH151" s="28"/>
      <c r="GI151" s="28"/>
      <c r="GJ151" s="28"/>
      <c r="GK151" s="28"/>
      <c r="GL151" s="28"/>
      <c r="GM151" s="28"/>
      <c r="GN151" s="28"/>
      <c r="GO151" s="28"/>
      <c r="GP151" s="28"/>
      <c r="GQ151" s="28"/>
      <c r="GR151" s="28"/>
      <c r="GS151" s="28"/>
      <c r="GT151" s="28"/>
      <c r="GU151" s="28"/>
      <c r="GV151" s="28"/>
      <c r="GW151" s="28"/>
      <c r="GX151" s="28"/>
      <c r="GY151" s="28"/>
      <c r="GZ151" s="28"/>
      <c r="HA151" s="28"/>
      <c r="HB151" s="28"/>
      <c r="HC151" s="28"/>
      <c r="HD151" s="28"/>
      <c r="HE151" s="28"/>
      <c r="HF151" s="28"/>
      <c r="HG151" s="28"/>
      <c r="HH151" s="28"/>
      <c r="HI151" s="28"/>
      <c r="HJ151" s="28"/>
      <c r="HK151" s="28"/>
      <c r="HL151" s="28"/>
      <c r="HM151" s="28"/>
      <c r="HN151" s="28"/>
      <c r="HO151" s="28"/>
      <c r="HP151" s="28"/>
      <c r="HQ151" s="28"/>
      <c r="HR151" s="28"/>
      <c r="HS151" s="28"/>
      <c r="HT151" s="28"/>
      <c r="HU151" s="28"/>
      <c r="HV151" s="28"/>
      <c r="HW151" s="28"/>
      <c r="HX151" s="28"/>
      <c r="HY151" s="28"/>
      <c r="HZ151" s="28"/>
      <c r="IA151" s="28"/>
      <c r="IB151" s="28"/>
      <c r="IC151" s="28"/>
      <c r="ID151" s="28"/>
      <c r="IE151" s="28"/>
      <c r="IF151" s="28"/>
      <c r="IG151" s="28"/>
      <c r="IH151" s="28"/>
      <c r="II151" s="28"/>
      <c r="IJ151" s="28"/>
      <c r="IK151" s="28"/>
      <c r="IL151" s="28"/>
      <c r="IM151" s="28"/>
      <c r="IN151" s="28"/>
      <c r="IO151" s="28"/>
      <c r="IP151" s="28"/>
      <c r="IQ151" s="28"/>
      <c r="IR151" s="28"/>
      <c r="IS151" s="28"/>
      <c r="IT151" s="28"/>
      <c r="IU151" s="28"/>
      <c r="IV151" s="28"/>
      <c r="IW151" s="28"/>
      <c r="IX151" s="28"/>
      <c r="IY151" s="28"/>
      <c r="IZ151" s="28"/>
      <c r="JA151" s="28"/>
      <c r="JB151" s="28"/>
      <c r="JC151" s="28"/>
      <c r="JD151" s="28"/>
      <c r="JE151" s="28"/>
      <c r="JF151" s="28"/>
      <c r="JG151" s="28"/>
      <c r="JH151" s="28"/>
      <c r="JI151" s="28"/>
      <c r="JJ151" s="28"/>
      <c r="JK151" s="28"/>
      <c r="JL151" s="28"/>
      <c r="JM151" s="28"/>
      <c r="JN151" s="28"/>
      <c r="JO151" s="28"/>
      <c r="JP151" s="28"/>
      <c r="JQ151" s="28"/>
      <c r="JR151" s="28"/>
      <c r="JS151" s="28"/>
      <c r="JT151" s="28"/>
      <c r="JU151" s="28"/>
      <c r="JV151" s="28"/>
      <c r="JW151" s="28"/>
      <c r="JX151" s="28"/>
      <c r="JY151" s="28"/>
      <c r="JZ151" s="28"/>
      <c r="KA151" s="28"/>
      <c r="KB151" s="28"/>
      <c r="KC151" s="28"/>
      <c r="KD151" s="28"/>
      <c r="KE151" s="28"/>
      <c r="KF151" s="28"/>
      <c r="KG151" s="28"/>
      <c r="KH151" s="28"/>
      <c r="KI151" s="28"/>
      <c r="KJ151" s="28"/>
      <c r="KK151" s="28"/>
      <c r="KL151" s="28"/>
      <c r="KM151" s="28"/>
      <c r="KN151" s="28"/>
      <c r="KO151" s="28"/>
      <c r="KP151" s="28"/>
      <c r="KQ151" s="28"/>
      <c r="KR151" s="28"/>
      <c r="KS151" s="28"/>
      <c r="KT151" s="28"/>
      <c r="KU151" s="28"/>
      <c r="KV151" s="28"/>
      <c r="KW151" s="28"/>
      <c r="KX151" s="28"/>
      <c r="KY151" s="28"/>
      <c r="KZ151" s="28"/>
      <c r="LA151" s="28"/>
      <c r="LB151" s="28"/>
      <c r="LC151" s="28"/>
      <c r="LD151" s="28"/>
      <c r="LE151" s="28"/>
      <c r="LF151" s="28"/>
      <c r="LG151" s="28"/>
      <c r="LH151" s="28"/>
      <c r="LI151" s="28"/>
      <c r="LJ151" s="28"/>
      <c r="LK151" s="28"/>
      <c r="LL151" s="28"/>
      <c r="LM151" s="28"/>
      <c r="LN151" s="28"/>
      <c r="LO151" s="28"/>
      <c r="LP151" s="28"/>
      <c r="LQ151" s="28"/>
      <c r="LR151" s="28"/>
      <c r="LS151" s="28"/>
      <c r="LT151" s="28"/>
      <c r="LU151" s="28"/>
      <c r="LV151" s="28"/>
      <c r="LW151" s="28"/>
      <c r="LX151" s="28"/>
      <c r="LY151" s="28"/>
      <c r="LZ151" s="28"/>
      <c r="MA151" s="28"/>
      <c r="MB151" s="28"/>
      <c r="MC151" s="28"/>
      <c r="MD151" s="28"/>
      <c r="ME151" s="28"/>
      <c r="MF151" s="28"/>
      <c r="MG151" s="28"/>
      <c r="MH151" s="28"/>
      <c r="MI151" s="28"/>
      <c r="MJ151" s="28"/>
      <c r="MK151" s="28"/>
      <c r="ML151" s="28"/>
      <c r="MM151" s="28"/>
      <c r="MN151" s="28"/>
      <c r="MO151" s="28"/>
      <c r="MP151" s="28"/>
      <c r="MQ151" s="28"/>
      <c r="MR151" s="28"/>
      <c r="MS151" s="28"/>
      <c r="MT151" s="28"/>
      <c r="MU151" s="28"/>
      <c r="MV151" s="28"/>
      <c r="MW151" s="28"/>
      <c r="MX151" s="28"/>
      <c r="MY151" s="28"/>
      <c r="MZ151" s="28"/>
      <c r="NA151" s="28"/>
      <c r="NB151" s="28"/>
      <c r="NC151" s="28"/>
      <c r="ND151" s="28"/>
      <c r="NE151" s="28"/>
      <c r="NF151" s="28"/>
      <c r="NG151" s="28"/>
      <c r="NH151" s="28"/>
      <c r="NI151" s="28"/>
      <c r="NJ151" s="28"/>
      <c r="NK151" s="28"/>
      <c r="NL151" s="28"/>
      <c r="NM151" s="28"/>
      <c r="NN151" s="28"/>
      <c r="NO151" s="28"/>
      <c r="NP151" s="28"/>
      <c r="NQ151" s="28"/>
      <c r="NR151" s="28"/>
      <c r="NS151" s="28"/>
      <c r="NT151" s="28"/>
      <c r="NU151" s="28"/>
      <c r="NV151" s="28"/>
      <c r="NW151" s="28"/>
      <c r="NX151" s="28"/>
      <c r="NY151" s="28"/>
      <c r="NZ151" s="28"/>
      <c r="OA151" s="28"/>
      <c r="OB151" s="28"/>
      <c r="OC151" s="28"/>
      <c r="OD151" s="28"/>
      <c r="OE151" s="28"/>
      <c r="OF151" s="28"/>
      <c r="OG151" s="28"/>
      <c r="OH151" s="28"/>
      <c r="OI151" s="28"/>
      <c r="OJ151" s="28"/>
      <c r="OK151" s="28"/>
      <c r="OL151" s="28"/>
      <c r="OM151" s="28"/>
      <c r="ON151" s="28"/>
      <c r="OO151" s="28"/>
      <c r="OP151" s="28"/>
      <c r="OQ151" s="28"/>
      <c r="OR151" s="28"/>
      <c r="OS151" s="28"/>
      <c r="OT151" s="28"/>
      <c r="OU151" s="28"/>
      <c r="OV151" s="28"/>
      <c r="OW151" s="28"/>
      <c r="OX151" s="28"/>
      <c r="OY151" s="28"/>
      <c r="OZ151" s="28"/>
      <c r="PA151" s="28"/>
      <c r="PB151" s="28"/>
      <c r="PC151" s="28"/>
      <c r="PD151" s="28"/>
      <c r="PE151" s="28"/>
      <c r="PF151" s="28"/>
      <c r="PG151" s="28"/>
      <c r="PH151" s="28"/>
      <c r="PI151" s="28"/>
      <c r="PJ151" s="28"/>
      <c r="PK151" s="28"/>
      <c r="PL151" s="28"/>
      <c r="PM151" s="28"/>
      <c r="PN151" s="28"/>
      <c r="PO151" s="28"/>
      <c r="PP151" s="28"/>
      <c r="PQ151" s="28"/>
      <c r="PR151" s="28"/>
      <c r="PS151" s="28"/>
      <c r="PT151" s="28"/>
      <c r="PU151" s="28"/>
      <c r="PV151" s="28"/>
      <c r="PW151" s="28"/>
      <c r="PX151" s="28"/>
      <c r="PY151" s="28"/>
      <c r="PZ151" s="28"/>
      <c r="QA151" s="28"/>
      <c r="QB151" s="28"/>
      <c r="QC151" s="28"/>
      <c r="QD151" s="28"/>
      <c r="QE151" s="28"/>
      <c r="QF151" s="28"/>
      <c r="QG151" s="28"/>
      <c r="QH151" s="28"/>
      <c r="QI151" s="28"/>
      <c r="QJ151" s="28"/>
      <c r="QK151" s="28"/>
      <c r="QL151" s="28"/>
      <c r="QM151" s="28"/>
      <c r="QN151" s="28"/>
      <c r="QO151" s="28"/>
      <c r="QP151" s="28"/>
      <c r="QQ151" s="28"/>
      <c r="QR151" s="28"/>
      <c r="QS151" s="28"/>
      <c r="QT151" s="28"/>
      <c r="QU151" s="28"/>
      <c r="QV151" s="28"/>
      <c r="QW151" s="28"/>
      <c r="QX151" s="28"/>
      <c r="QY151" s="28"/>
      <c r="QZ151" s="28"/>
      <c r="RA151" s="28"/>
      <c r="RB151" s="28"/>
      <c r="RC151" s="28"/>
      <c r="RD151" s="28"/>
      <c r="RE151" s="28"/>
      <c r="RF151" s="28"/>
      <c r="RG151" s="28"/>
      <c r="RH151" s="28"/>
      <c r="RI151" s="28"/>
      <c r="RJ151" s="28"/>
      <c r="RK151" s="28"/>
      <c r="RL151" s="28"/>
      <c r="RM151" s="28"/>
      <c r="RN151" s="28"/>
      <c r="RO151" s="28"/>
      <c r="RP151" s="28"/>
      <c r="RQ151" s="28"/>
      <c r="RR151" s="28"/>
      <c r="RS151" s="28"/>
      <c r="RT151" s="28"/>
      <c r="RU151" s="28"/>
      <c r="RV151" s="28"/>
      <c r="RW151" s="28"/>
      <c r="RX151" s="28"/>
      <c r="RY151" s="28"/>
      <c r="RZ151" s="28"/>
      <c r="SA151" s="28"/>
      <c r="SB151" s="28"/>
      <c r="SC151" s="28"/>
      <c r="SD151" s="28"/>
      <c r="SE151" s="28"/>
      <c r="SF151" s="28"/>
      <c r="SG151" s="28"/>
      <c r="SH151" s="28"/>
      <c r="SI151" s="28"/>
      <c r="SJ151" s="28"/>
      <c r="SK151" s="28"/>
      <c r="SL151" s="28"/>
      <c r="SM151" s="28"/>
      <c r="SN151" s="28"/>
      <c r="SO151" s="28"/>
      <c r="SP151" s="28"/>
      <c r="SQ151" s="28"/>
      <c r="SR151" s="28"/>
      <c r="SS151" s="28"/>
      <c r="ST151" s="28"/>
      <c r="SU151" s="28"/>
      <c r="SV151" s="28"/>
      <c r="SW151" s="28"/>
      <c r="SX151" s="28"/>
      <c r="SY151" s="28"/>
      <c r="SZ151" s="28"/>
      <c r="TA151" s="28"/>
      <c r="TB151" s="28"/>
      <c r="TC151" s="28"/>
      <c r="TD151" s="28"/>
      <c r="TE151" s="28"/>
      <c r="TF151" s="28"/>
      <c r="TG151" s="28"/>
      <c r="TH151" s="28"/>
      <c r="TI151" s="28"/>
      <c r="TJ151" s="28"/>
      <c r="TK151" s="28"/>
      <c r="TL151" s="28"/>
      <c r="TM151" s="28"/>
      <c r="TN151" s="28"/>
      <c r="TO151" s="28"/>
      <c r="TP151" s="28"/>
      <c r="TQ151" s="28"/>
      <c r="TR151" s="28"/>
      <c r="TS151" s="28"/>
      <c r="TT151" s="28"/>
      <c r="TU151" s="28"/>
      <c r="TV151" s="28"/>
      <c r="TW151" s="28"/>
      <c r="TX151" s="28"/>
      <c r="TY151" s="28"/>
      <c r="TZ151" s="28"/>
      <c r="UA151" s="28"/>
      <c r="UB151" s="28"/>
      <c r="UC151" s="28"/>
      <c r="UD151" s="28"/>
      <c r="UE151" s="28"/>
      <c r="UF151" s="28"/>
      <c r="UG151" s="28"/>
      <c r="UH151" s="28"/>
      <c r="UI151" s="28"/>
      <c r="UJ151" s="28"/>
      <c r="UK151" s="28"/>
      <c r="UL151" s="28"/>
      <c r="UM151" s="28"/>
      <c r="UN151" s="28"/>
      <c r="UO151" s="28"/>
      <c r="UP151" s="28"/>
      <c r="UQ151" s="28"/>
      <c r="UR151" s="28"/>
      <c r="US151" s="28"/>
      <c r="UT151" s="28"/>
      <c r="UU151" s="28"/>
      <c r="UV151" s="28"/>
      <c r="UW151" s="28"/>
      <c r="UX151" s="28"/>
      <c r="UY151" s="28"/>
      <c r="UZ151" s="28"/>
      <c r="VA151" s="28"/>
      <c r="VB151" s="28"/>
      <c r="VC151" s="28"/>
      <c r="VD151" s="28"/>
      <c r="VE151" s="28"/>
      <c r="VF151" s="28"/>
      <c r="VG151" s="28"/>
      <c r="VH151" s="28"/>
      <c r="VI151" s="28"/>
      <c r="VJ151" s="28"/>
      <c r="VK151" s="28"/>
      <c r="VL151" s="28"/>
      <c r="VM151" s="28"/>
      <c r="VN151" s="28"/>
      <c r="VO151" s="28"/>
      <c r="VP151" s="28"/>
      <c r="VQ151" s="28"/>
      <c r="VR151" s="28"/>
      <c r="VS151" s="28"/>
      <c r="VT151" s="28"/>
      <c r="VU151" s="28"/>
      <c r="VV151" s="28"/>
      <c r="VW151" s="28"/>
      <c r="VX151" s="28"/>
      <c r="VY151" s="28"/>
      <c r="VZ151" s="28"/>
      <c r="WA151" s="28"/>
      <c r="WB151" s="28"/>
      <c r="WC151" s="28"/>
      <c r="WD151" s="28"/>
      <c r="WE151" s="28"/>
      <c r="WF151" s="28"/>
      <c r="WG151" s="28"/>
      <c r="WH151" s="28"/>
      <c r="WI151" s="28"/>
      <c r="WJ151" s="28"/>
      <c r="WK151" s="28"/>
      <c r="WL151" s="28"/>
      <c r="WM151" s="28"/>
      <c r="WN151" s="28"/>
      <c r="WO151" s="28"/>
      <c r="WP151" s="28"/>
      <c r="WQ151" s="28"/>
      <c r="WR151" s="28"/>
      <c r="WS151" s="28"/>
      <c r="WT151" s="28"/>
      <c r="WU151" s="28"/>
      <c r="WV151" s="28"/>
      <c r="WW151" s="28"/>
      <c r="WX151" s="28"/>
      <c r="WY151" s="28"/>
      <c r="WZ151" s="28"/>
      <c r="XA151" s="28"/>
      <c r="XB151" s="28"/>
      <c r="XC151" s="28"/>
      <c r="XD151" s="28"/>
      <c r="XE151" s="28"/>
      <c r="XF151" s="28"/>
      <c r="XG151" s="28"/>
      <c r="XH151" s="28"/>
      <c r="XI151" s="28"/>
      <c r="XJ151" s="28"/>
      <c r="XK151" s="28"/>
      <c r="XL151" s="28"/>
      <c r="XM151" s="28"/>
      <c r="XN151" s="28"/>
      <c r="XO151" s="28"/>
      <c r="XP151" s="28"/>
      <c r="XQ151" s="28"/>
      <c r="XR151" s="28"/>
      <c r="XS151" s="28"/>
      <c r="XT151" s="28"/>
      <c r="XU151" s="28"/>
      <c r="XV151" s="28"/>
      <c r="XW151" s="28"/>
      <c r="XX151" s="28"/>
      <c r="XY151" s="28"/>
      <c r="XZ151" s="28"/>
      <c r="YA151" s="28"/>
      <c r="YB151" s="28"/>
      <c r="YC151" s="28"/>
      <c r="YD151" s="28"/>
      <c r="YE151" s="28"/>
      <c r="YF151" s="28"/>
      <c r="YG151" s="28"/>
      <c r="YH151" s="28"/>
      <c r="YI151" s="28"/>
      <c r="YJ151" s="28"/>
      <c r="YK151" s="28"/>
      <c r="YL151" s="28"/>
      <c r="YM151" s="28"/>
      <c r="YN151" s="28"/>
      <c r="YO151" s="28"/>
      <c r="YP151" s="28"/>
      <c r="YQ151" s="28"/>
      <c r="YR151" s="28"/>
      <c r="YS151" s="28"/>
      <c r="YT151" s="28"/>
      <c r="YU151" s="28"/>
      <c r="YV151" s="28"/>
      <c r="YW151" s="28"/>
      <c r="YX151" s="28"/>
      <c r="YY151" s="28"/>
      <c r="YZ151" s="28"/>
      <c r="ZA151" s="28"/>
      <c r="ZB151" s="28"/>
      <c r="ZC151" s="28"/>
      <c r="ZD151" s="28"/>
      <c r="ZE151" s="28"/>
      <c r="ZF151" s="28"/>
      <c r="ZG151" s="28"/>
      <c r="ZH151" s="28"/>
      <c r="ZI151" s="28"/>
      <c r="ZJ151" s="28"/>
      <c r="ZK151" s="28"/>
      <c r="ZL151" s="28"/>
      <c r="ZM151" s="28"/>
      <c r="ZN151" s="28"/>
      <c r="ZO151" s="28"/>
      <c r="ZP151" s="28"/>
      <c r="ZQ151" s="28"/>
      <c r="ZR151" s="28"/>
      <c r="ZS151" s="28"/>
      <c r="ZT151" s="28"/>
      <c r="ZU151" s="28"/>
      <c r="ZV151" s="28"/>
      <c r="ZW151" s="28"/>
      <c r="ZX151" s="28"/>
      <c r="ZY151" s="28"/>
      <c r="ZZ151" s="28"/>
      <c r="AAA151" s="28"/>
      <c r="AAB151" s="28"/>
      <c r="AAC151" s="28"/>
      <c r="AAD151" s="28"/>
      <c r="AAE151" s="28"/>
      <c r="AAF151" s="28"/>
      <c r="AAG151" s="28"/>
      <c r="AAH151" s="28"/>
      <c r="AAI151" s="28"/>
      <c r="AAJ151" s="28"/>
      <c r="AAK151" s="28"/>
      <c r="AAL151" s="28"/>
      <c r="AAM151" s="28"/>
      <c r="AAN151" s="28"/>
      <c r="AAO151" s="28"/>
      <c r="AAP151" s="28"/>
      <c r="AAQ151" s="28"/>
      <c r="AAR151" s="28"/>
      <c r="AAS151" s="28"/>
      <c r="AAT151" s="28"/>
      <c r="AAU151" s="28"/>
      <c r="AAV151" s="28"/>
      <c r="AAW151" s="28"/>
      <c r="AAX151" s="28"/>
      <c r="AAY151" s="28"/>
      <c r="AAZ151" s="28"/>
      <c r="ABA151" s="28"/>
      <c r="ABB151" s="28"/>
      <c r="ABC151" s="28"/>
      <c r="ABD151" s="28"/>
      <c r="ABE151" s="28"/>
      <c r="ABF151" s="28"/>
      <c r="ABG151" s="28"/>
      <c r="ABH151" s="28"/>
      <c r="ABI151" s="28"/>
      <c r="ABJ151" s="28"/>
      <c r="ABK151" s="28"/>
      <c r="ABL151" s="28"/>
      <c r="ABM151" s="28"/>
      <c r="ABN151" s="28"/>
      <c r="ABO151" s="28"/>
      <c r="ABP151" s="28"/>
      <c r="ABQ151" s="28"/>
      <c r="ABR151" s="28"/>
      <c r="ABS151" s="28"/>
      <c r="ABT151" s="28"/>
      <c r="ABU151" s="28"/>
      <c r="ABV151" s="28"/>
      <c r="ABW151" s="28"/>
      <c r="ABX151" s="28"/>
      <c r="ABY151" s="28"/>
      <c r="ABZ151" s="28"/>
      <c r="ACA151" s="28"/>
      <c r="ACB151" s="28"/>
      <c r="ACC151" s="28"/>
      <c r="ACD151" s="28"/>
      <c r="ACE151" s="28"/>
      <c r="ACF151" s="28"/>
      <c r="ACG151" s="28"/>
      <c r="ACH151" s="28"/>
      <c r="ACI151" s="28"/>
      <c r="ACJ151" s="28"/>
      <c r="ACK151" s="28"/>
      <c r="ACL151" s="28"/>
      <c r="ACM151" s="28"/>
      <c r="ACN151" s="28"/>
      <c r="ACO151" s="28"/>
      <c r="ACP151" s="28"/>
      <c r="ACQ151" s="28"/>
      <c r="ACR151" s="28"/>
      <c r="ACS151" s="28"/>
      <c r="ACT151" s="28"/>
      <c r="ACU151" s="28"/>
      <c r="ACV151" s="28"/>
      <c r="ACW151" s="28"/>
      <c r="ACX151" s="28"/>
      <c r="ACY151" s="28"/>
      <c r="ACZ151" s="28"/>
      <c r="ADA151" s="28"/>
      <c r="ADB151" s="28"/>
      <c r="ADC151" s="28"/>
      <c r="ADD151" s="28"/>
      <c r="ADE151" s="28"/>
      <c r="ADF151" s="28"/>
      <c r="ADG151" s="28"/>
      <c r="ADH151" s="28"/>
      <c r="ADI151" s="28"/>
      <c r="ADJ151" s="28"/>
      <c r="ADK151" s="28"/>
      <c r="ADL151" s="28"/>
      <c r="ADM151" s="28"/>
      <c r="ADN151" s="28"/>
      <c r="ADO151" s="28"/>
      <c r="ADP151" s="28"/>
      <c r="ADQ151" s="28"/>
      <c r="ADR151" s="28"/>
      <c r="ADS151" s="28"/>
      <c r="ADT151" s="28"/>
      <c r="ADU151" s="28"/>
      <c r="ADV151" s="28"/>
      <c r="ADW151" s="28"/>
      <c r="ADX151" s="28"/>
      <c r="ADY151" s="28"/>
      <c r="ADZ151" s="28"/>
      <c r="AEA151" s="28"/>
      <c r="AEB151" s="28"/>
      <c r="AEC151" s="28"/>
      <c r="AED151" s="28"/>
      <c r="AEE151" s="28"/>
      <c r="AEF151" s="28"/>
      <c r="AEG151" s="28"/>
      <c r="AEH151" s="28"/>
      <c r="AEI151" s="28"/>
      <c r="AEJ151" s="28"/>
      <c r="AEK151" s="28"/>
      <c r="AEL151" s="28"/>
      <c r="AEM151" s="28"/>
      <c r="AEN151" s="28"/>
      <c r="AEO151" s="28"/>
      <c r="AEP151" s="28"/>
      <c r="AEQ151" s="28"/>
      <c r="AER151" s="28"/>
      <c r="AES151" s="28"/>
      <c r="AET151" s="28"/>
      <c r="AEU151" s="28"/>
      <c r="AEV151" s="28"/>
      <c r="AEW151" s="28"/>
      <c r="AEX151" s="28"/>
      <c r="AEY151" s="28"/>
      <c r="AEZ151" s="28"/>
      <c r="AFA151" s="28"/>
      <c r="AFB151" s="28"/>
      <c r="AFC151" s="28"/>
      <c r="AFD151" s="28"/>
      <c r="AFE151" s="28"/>
      <c r="AFF151" s="28"/>
      <c r="AFG151" s="28"/>
      <c r="AFH151" s="28"/>
      <c r="AFI151" s="28"/>
      <c r="AFJ151" s="28"/>
      <c r="AFK151" s="28"/>
      <c r="AFL151" s="28"/>
      <c r="AFM151" s="28"/>
      <c r="AFN151" s="28"/>
      <c r="AFO151" s="28"/>
      <c r="AFP151" s="28"/>
      <c r="AFQ151" s="28"/>
      <c r="AFR151" s="28"/>
      <c r="AFS151" s="28"/>
      <c r="AFT151" s="28"/>
      <c r="AFU151" s="28"/>
      <c r="AFV151" s="28"/>
      <c r="AFW151" s="28"/>
      <c r="AFX151" s="28"/>
      <c r="AFY151" s="28"/>
      <c r="AFZ151" s="28"/>
      <c r="AGA151" s="28"/>
      <c r="AGB151" s="28"/>
      <c r="AGC151" s="28"/>
      <c r="AGD151" s="28"/>
      <c r="AGE151" s="28"/>
      <c r="AGF151" s="28"/>
      <c r="AGG151" s="28"/>
      <c r="AGH151" s="28"/>
      <c r="AGI151" s="28"/>
      <c r="AGJ151" s="28"/>
      <c r="AGK151" s="28"/>
      <c r="AGL151" s="28"/>
      <c r="AGM151" s="28"/>
      <c r="AGN151" s="28"/>
      <c r="AGO151" s="28"/>
      <c r="AGP151" s="28"/>
      <c r="AGQ151" s="28"/>
      <c r="AGR151" s="28"/>
      <c r="AGS151" s="28"/>
      <c r="AGT151" s="28"/>
      <c r="AGU151" s="28"/>
      <c r="AGV151" s="28"/>
      <c r="AGW151" s="28"/>
      <c r="AGX151" s="28"/>
      <c r="AGY151" s="28"/>
      <c r="AGZ151" s="28"/>
      <c r="AHA151" s="28"/>
      <c r="AHB151" s="28"/>
      <c r="AHC151" s="28"/>
      <c r="AHD151" s="28"/>
      <c r="AHE151" s="28"/>
      <c r="AHF151" s="28"/>
      <c r="AHG151" s="28"/>
      <c r="AHH151" s="28"/>
      <c r="AHI151" s="28"/>
      <c r="AHJ151" s="28"/>
      <c r="AHK151" s="28"/>
      <c r="AHL151" s="28"/>
      <c r="AHM151" s="28"/>
      <c r="AHN151" s="28"/>
      <c r="AHO151" s="28"/>
      <c r="AHP151" s="28"/>
      <c r="AHQ151" s="28"/>
      <c r="AHR151" s="28"/>
      <c r="AHS151" s="28"/>
      <c r="AHT151" s="28"/>
      <c r="AHU151" s="28"/>
      <c r="AHV151" s="28"/>
      <c r="AHW151" s="28"/>
      <c r="AHX151" s="28"/>
      <c r="AHY151" s="28"/>
      <c r="AHZ151" s="28"/>
      <c r="AIA151" s="28"/>
      <c r="AIB151" s="28"/>
      <c r="AIC151" s="28"/>
      <c r="AID151" s="28"/>
      <c r="AIE151" s="28"/>
      <c r="AIF151" s="28"/>
      <c r="AIG151" s="28"/>
      <c r="AIH151" s="28"/>
      <c r="AII151" s="28"/>
      <c r="AIJ151" s="28"/>
      <c r="AIK151" s="28"/>
      <c r="AIL151" s="28"/>
      <c r="AIM151" s="28"/>
      <c r="AIN151" s="28"/>
      <c r="AIO151" s="28"/>
      <c r="AIP151" s="28"/>
      <c r="AIQ151" s="28"/>
      <c r="AIR151" s="28"/>
      <c r="AIS151" s="28"/>
      <c r="AIT151" s="28"/>
      <c r="AIU151" s="28"/>
      <c r="AIV151" s="28"/>
      <c r="AIW151" s="28"/>
      <c r="AIX151" s="28"/>
      <c r="AIY151" s="28"/>
      <c r="AIZ151" s="28"/>
      <c r="AJA151" s="28"/>
      <c r="AJB151" s="28"/>
      <c r="AJC151" s="28"/>
      <c r="AJD151" s="28"/>
      <c r="AJE151" s="28"/>
      <c r="AJF151" s="28"/>
      <c r="AJG151" s="28"/>
      <c r="AJH151" s="28"/>
      <c r="AJI151" s="28"/>
      <c r="AJJ151" s="28"/>
      <c r="AJK151" s="28"/>
      <c r="AJL151" s="28"/>
      <c r="AJM151" s="28"/>
      <c r="AJN151" s="28"/>
      <c r="AJO151" s="28"/>
      <c r="AJP151" s="28"/>
      <c r="AJQ151" s="28"/>
      <c r="AJR151" s="28"/>
      <c r="AJS151" s="28"/>
      <c r="AJT151" s="28"/>
      <c r="AJU151" s="28"/>
      <c r="AJV151" s="28"/>
      <c r="AJW151" s="28"/>
      <c r="AJX151" s="28"/>
      <c r="AJY151" s="28"/>
      <c r="AJZ151" s="28"/>
      <c r="AKA151" s="28"/>
      <c r="AKB151" s="28"/>
      <c r="AKC151" s="28"/>
      <c r="AKD151" s="28"/>
      <c r="AKE151" s="28"/>
      <c r="AKF151" s="28"/>
      <c r="AKG151" s="28"/>
      <c r="AKH151" s="28"/>
      <c r="AKI151" s="28"/>
      <c r="AKJ151" s="28"/>
      <c r="AKK151" s="28"/>
      <c r="AKL151" s="28"/>
      <c r="AKM151" s="28"/>
      <c r="AKN151" s="28"/>
      <c r="AKO151" s="28"/>
      <c r="AKP151" s="28"/>
      <c r="AKQ151" s="28"/>
      <c r="AKR151" s="28"/>
      <c r="AKS151" s="28"/>
      <c r="AKT151" s="28"/>
      <c r="AKU151" s="28"/>
      <c r="AKV151" s="28"/>
      <c r="AKW151" s="28"/>
      <c r="AKX151" s="28"/>
      <c r="AKY151" s="28"/>
      <c r="AKZ151" s="28"/>
      <c r="ALA151" s="28"/>
      <c r="ALB151" s="28"/>
      <c r="ALC151" s="28"/>
      <c r="ALD151" s="28"/>
      <c r="ALE151" s="28"/>
      <c r="ALF151" s="28"/>
      <c r="ALG151" s="28"/>
      <c r="ALH151" s="28"/>
      <c r="ALI151" s="28"/>
      <c r="ALJ151" s="28"/>
      <c r="ALK151" s="28"/>
      <c r="ALL151" s="28"/>
      <c r="ALM151" s="28"/>
      <c r="ALN151" s="28"/>
      <c r="ALO151" s="28"/>
      <c r="ALP151" s="28"/>
      <c r="ALQ151" s="28"/>
      <c r="ALR151" s="28"/>
      <c r="ALS151" s="28"/>
      <c r="ALT151" s="28"/>
      <c r="ALU151" s="28"/>
      <c r="ALV151" s="28"/>
      <c r="ALW151" s="28"/>
      <c r="ALX151" s="28"/>
      <c r="ALY151" s="28"/>
      <c r="ALZ151" s="28"/>
      <c r="AMA151" s="28"/>
      <c r="AMB151" s="28"/>
      <c r="AMC151" s="28"/>
      <c r="AMD151" s="28"/>
      <c r="AME151" s="28"/>
      <c r="AMF151" s="28"/>
      <c r="AMG151" s="28"/>
      <c r="AMH151" s="28"/>
      <c r="AMI151" s="28"/>
      <c r="AMJ151" s="28"/>
      <c r="AMK151" s="28"/>
      <c r="AML151" s="28"/>
      <c r="AMM151" s="28"/>
      <c r="AMN151" s="28"/>
      <c r="AMO151" s="28"/>
      <c r="AMP151" s="28"/>
      <c r="AMQ151" s="28"/>
      <c r="AMR151" s="28"/>
      <c r="AMS151" s="28"/>
      <c r="AMT151" s="28"/>
      <c r="AMU151" s="28"/>
      <c r="AMV151" s="28"/>
      <c r="AMW151" s="28"/>
      <c r="AMX151" s="28"/>
      <c r="AMY151" s="28"/>
      <c r="AMZ151" s="28"/>
      <c r="ANA151" s="28"/>
      <c r="ANB151" s="28"/>
    </row>
    <row r="152" spans="3:1042" s="6" customFormat="1" ht="15" customHeight="1" x14ac:dyDescent="0.25">
      <c r="C152" s="6" t="str">
        <f t="shared" si="93"/>
        <v>Kenmore</v>
      </c>
      <c r="D152" s="6" t="str">
        <f t="shared" si="94"/>
        <v>153.32118  (80 gal)</v>
      </c>
      <c r="E152" s="6">
        <f t="shared" si="95"/>
        <v>160212</v>
      </c>
      <c r="F152" s="55">
        <f t="shared" si="24"/>
        <v>80</v>
      </c>
      <c r="G152" s="6" t="str">
        <f t="shared" si="96"/>
        <v>AOSmithPHPT80</v>
      </c>
      <c r="H152" s="116">
        <f t="shared" si="26"/>
        <v>0</v>
      </c>
      <c r="I152" s="156" t="str">
        <f t="shared" si="97"/>
        <v>Kenmore153_32118</v>
      </c>
      <c r="J152" s="91" t="s">
        <v>188</v>
      </c>
      <c r="K152" s="33">
        <v>1</v>
      </c>
      <c r="L152" s="75">
        <f t="shared" si="85"/>
        <v>16</v>
      </c>
      <c r="M152" s="18" t="s">
        <v>24</v>
      </c>
      <c r="N152" s="62">
        <f t="shared" ref="N152:N155" si="98">N151+1</f>
        <v>2</v>
      </c>
      <c r="O152" s="62">
        <f t="shared" si="90"/>
        <v>160212</v>
      </c>
      <c r="P152" s="59" t="str">
        <f t="shared" si="32"/>
        <v>153.32118  (80 gal)</v>
      </c>
      <c r="Q152" s="155">
        <f t="shared" si="86"/>
        <v>1</v>
      </c>
      <c r="R152" s="19">
        <v>153.32118</v>
      </c>
      <c r="S152" s="20">
        <v>80</v>
      </c>
      <c r="T152" s="31" t="s">
        <v>105</v>
      </c>
      <c r="U152" s="80" t="s">
        <v>105</v>
      </c>
      <c r="V152" s="85" t="str">
        <f t="shared" si="91"/>
        <v>AOSmithPHPT80</v>
      </c>
      <c r="W152" s="115">
        <v>0</v>
      </c>
      <c r="X152" s="45"/>
      <c r="Y152" s="45"/>
      <c r="Z152" s="44"/>
      <c r="AA152" s="126" t="str">
        <f t="shared" si="88"/>
        <v>2,     160212,   "153.32118  (80 gal)"</v>
      </c>
      <c r="AB152" s="128" t="str">
        <f t="shared" si="81"/>
        <v>Kenmore</v>
      </c>
      <c r="AC152" s="129" t="s">
        <v>486</v>
      </c>
      <c r="AD152" s="153">
        <f t="shared" si="87"/>
        <v>1</v>
      </c>
      <c r="AE152" s="126" t="str">
        <f t="shared" si="89"/>
        <v xml:space="preserve">          case  153.32118  (80 gal)   :   "Kenmore153_32118"</v>
      </c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28"/>
      <c r="GB152" s="28"/>
      <c r="GC152" s="28"/>
      <c r="GD152" s="28"/>
      <c r="GE152" s="28"/>
      <c r="GF152" s="28"/>
      <c r="GG152" s="28"/>
      <c r="GH152" s="28"/>
      <c r="GI152" s="28"/>
      <c r="GJ152" s="28"/>
      <c r="GK152" s="28"/>
      <c r="GL152" s="28"/>
      <c r="GM152" s="28"/>
      <c r="GN152" s="28"/>
      <c r="GO152" s="28"/>
      <c r="GP152" s="28"/>
      <c r="GQ152" s="28"/>
      <c r="GR152" s="28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28"/>
      <c r="HP152" s="28"/>
      <c r="HQ152" s="28"/>
      <c r="HR152" s="28"/>
      <c r="HS152" s="28"/>
      <c r="HT152" s="28"/>
      <c r="HU152" s="28"/>
      <c r="HV152" s="28"/>
      <c r="HW152" s="28"/>
      <c r="HX152" s="28"/>
      <c r="HY152" s="28"/>
      <c r="HZ152" s="28"/>
      <c r="IA152" s="28"/>
      <c r="IB152" s="28"/>
      <c r="IC152" s="28"/>
      <c r="ID152" s="28"/>
      <c r="IE152" s="28"/>
      <c r="IF152" s="28"/>
      <c r="IG152" s="28"/>
      <c r="IH152" s="28"/>
      <c r="II152" s="28"/>
      <c r="IJ152" s="28"/>
      <c r="IK152" s="28"/>
      <c r="IL152" s="28"/>
      <c r="IM152" s="28"/>
      <c r="IN152" s="28"/>
      <c r="IO152" s="28"/>
      <c r="IP152" s="28"/>
      <c r="IQ152" s="28"/>
      <c r="IR152" s="28"/>
      <c r="IS152" s="28"/>
      <c r="IT152" s="28"/>
      <c r="IU152" s="28"/>
      <c r="IV152" s="28"/>
      <c r="IW152" s="28"/>
      <c r="IX152" s="28"/>
      <c r="IY152" s="28"/>
      <c r="IZ152" s="28"/>
      <c r="JA152" s="28"/>
      <c r="JB152" s="28"/>
      <c r="JC152" s="28"/>
      <c r="JD152" s="28"/>
      <c r="JE152" s="28"/>
      <c r="JF152" s="28"/>
      <c r="JG152" s="28"/>
      <c r="JH152" s="28"/>
      <c r="JI152" s="28"/>
      <c r="JJ152" s="28"/>
      <c r="JK152" s="28"/>
      <c r="JL152" s="28"/>
      <c r="JM152" s="28"/>
      <c r="JN152" s="28"/>
      <c r="JO152" s="28"/>
      <c r="JP152" s="28"/>
      <c r="JQ152" s="28"/>
      <c r="JR152" s="28"/>
      <c r="JS152" s="28"/>
      <c r="JT152" s="28"/>
      <c r="JU152" s="28"/>
      <c r="JV152" s="28"/>
      <c r="JW152" s="28"/>
      <c r="JX152" s="28"/>
      <c r="JY152" s="28"/>
      <c r="JZ152" s="28"/>
      <c r="KA152" s="28"/>
      <c r="KB152" s="28"/>
      <c r="KC152" s="28"/>
      <c r="KD152" s="28"/>
      <c r="KE152" s="28"/>
      <c r="KF152" s="28"/>
      <c r="KG152" s="28"/>
      <c r="KH152" s="28"/>
      <c r="KI152" s="28"/>
      <c r="KJ152" s="28"/>
      <c r="KK152" s="28"/>
      <c r="KL152" s="28"/>
      <c r="KM152" s="28"/>
      <c r="KN152" s="28"/>
      <c r="KO152" s="28"/>
      <c r="KP152" s="28"/>
      <c r="KQ152" s="28"/>
      <c r="KR152" s="28"/>
      <c r="KS152" s="28"/>
      <c r="KT152" s="28"/>
      <c r="KU152" s="28"/>
      <c r="KV152" s="28"/>
      <c r="KW152" s="28"/>
      <c r="KX152" s="28"/>
      <c r="KY152" s="28"/>
      <c r="KZ152" s="28"/>
      <c r="LA152" s="28"/>
      <c r="LB152" s="28"/>
      <c r="LC152" s="28"/>
      <c r="LD152" s="28"/>
      <c r="LE152" s="28"/>
      <c r="LF152" s="28"/>
      <c r="LG152" s="28"/>
      <c r="LH152" s="28"/>
      <c r="LI152" s="28"/>
      <c r="LJ152" s="28"/>
      <c r="LK152" s="28"/>
      <c r="LL152" s="28"/>
      <c r="LM152" s="28"/>
      <c r="LN152" s="28"/>
      <c r="LO152" s="28"/>
      <c r="LP152" s="28"/>
      <c r="LQ152" s="28"/>
      <c r="LR152" s="28"/>
      <c r="LS152" s="28"/>
      <c r="LT152" s="28"/>
      <c r="LU152" s="28"/>
      <c r="LV152" s="28"/>
      <c r="LW152" s="28"/>
      <c r="LX152" s="28"/>
      <c r="LY152" s="28"/>
      <c r="LZ152" s="28"/>
      <c r="MA152" s="28"/>
      <c r="MB152" s="28"/>
      <c r="MC152" s="28"/>
      <c r="MD152" s="28"/>
      <c r="ME152" s="28"/>
      <c r="MF152" s="28"/>
      <c r="MG152" s="28"/>
      <c r="MH152" s="28"/>
      <c r="MI152" s="28"/>
      <c r="MJ152" s="28"/>
      <c r="MK152" s="28"/>
      <c r="ML152" s="28"/>
      <c r="MM152" s="28"/>
      <c r="MN152" s="28"/>
      <c r="MO152" s="28"/>
      <c r="MP152" s="28"/>
      <c r="MQ152" s="28"/>
      <c r="MR152" s="28"/>
      <c r="MS152" s="28"/>
      <c r="MT152" s="28"/>
      <c r="MU152" s="28"/>
      <c r="MV152" s="28"/>
      <c r="MW152" s="28"/>
      <c r="MX152" s="28"/>
      <c r="MY152" s="28"/>
      <c r="MZ152" s="28"/>
      <c r="NA152" s="28"/>
      <c r="NB152" s="28"/>
      <c r="NC152" s="28"/>
      <c r="ND152" s="28"/>
      <c r="NE152" s="28"/>
      <c r="NF152" s="28"/>
      <c r="NG152" s="28"/>
      <c r="NH152" s="28"/>
      <c r="NI152" s="28"/>
      <c r="NJ152" s="28"/>
      <c r="NK152" s="28"/>
      <c r="NL152" s="28"/>
      <c r="NM152" s="28"/>
      <c r="NN152" s="28"/>
      <c r="NO152" s="28"/>
      <c r="NP152" s="28"/>
      <c r="NQ152" s="28"/>
      <c r="NR152" s="28"/>
      <c r="NS152" s="28"/>
      <c r="NT152" s="28"/>
      <c r="NU152" s="28"/>
      <c r="NV152" s="28"/>
      <c r="NW152" s="28"/>
      <c r="NX152" s="28"/>
      <c r="NY152" s="28"/>
      <c r="NZ152" s="28"/>
      <c r="OA152" s="28"/>
      <c r="OB152" s="28"/>
      <c r="OC152" s="28"/>
      <c r="OD152" s="28"/>
      <c r="OE152" s="28"/>
      <c r="OF152" s="28"/>
      <c r="OG152" s="28"/>
      <c r="OH152" s="28"/>
      <c r="OI152" s="28"/>
      <c r="OJ152" s="28"/>
      <c r="OK152" s="28"/>
      <c r="OL152" s="28"/>
      <c r="OM152" s="28"/>
      <c r="ON152" s="28"/>
      <c r="OO152" s="28"/>
      <c r="OP152" s="28"/>
      <c r="OQ152" s="28"/>
      <c r="OR152" s="28"/>
      <c r="OS152" s="28"/>
      <c r="OT152" s="28"/>
      <c r="OU152" s="28"/>
      <c r="OV152" s="28"/>
      <c r="OW152" s="28"/>
      <c r="OX152" s="28"/>
      <c r="OY152" s="28"/>
      <c r="OZ152" s="28"/>
      <c r="PA152" s="28"/>
      <c r="PB152" s="28"/>
      <c r="PC152" s="28"/>
      <c r="PD152" s="28"/>
      <c r="PE152" s="28"/>
      <c r="PF152" s="28"/>
      <c r="PG152" s="28"/>
      <c r="PH152" s="28"/>
      <c r="PI152" s="28"/>
      <c r="PJ152" s="28"/>
      <c r="PK152" s="28"/>
      <c r="PL152" s="28"/>
      <c r="PM152" s="28"/>
      <c r="PN152" s="28"/>
      <c r="PO152" s="28"/>
      <c r="PP152" s="28"/>
      <c r="PQ152" s="28"/>
      <c r="PR152" s="28"/>
      <c r="PS152" s="28"/>
      <c r="PT152" s="28"/>
      <c r="PU152" s="28"/>
      <c r="PV152" s="28"/>
      <c r="PW152" s="28"/>
      <c r="PX152" s="28"/>
      <c r="PY152" s="28"/>
      <c r="PZ152" s="28"/>
      <c r="QA152" s="28"/>
      <c r="QB152" s="28"/>
      <c r="QC152" s="28"/>
      <c r="QD152" s="28"/>
      <c r="QE152" s="28"/>
      <c r="QF152" s="28"/>
      <c r="QG152" s="28"/>
      <c r="QH152" s="28"/>
      <c r="QI152" s="28"/>
      <c r="QJ152" s="28"/>
      <c r="QK152" s="28"/>
      <c r="QL152" s="28"/>
      <c r="QM152" s="28"/>
      <c r="QN152" s="28"/>
      <c r="QO152" s="28"/>
      <c r="QP152" s="28"/>
      <c r="QQ152" s="28"/>
      <c r="QR152" s="28"/>
      <c r="QS152" s="28"/>
      <c r="QT152" s="28"/>
      <c r="QU152" s="28"/>
      <c r="QV152" s="28"/>
      <c r="QW152" s="28"/>
      <c r="QX152" s="28"/>
      <c r="QY152" s="28"/>
      <c r="QZ152" s="28"/>
      <c r="RA152" s="28"/>
      <c r="RB152" s="28"/>
      <c r="RC152" s="28"/>
      <c r="RD152" s="28"/>
      <c r="RE152" s="28"/>
      <c r="RF152" s="28"/>
      <c r="RG152" s="28"/>
      <c r="RH152" s="28"/>
      <c r="RI152" s="28"/>
      <c r="RJ152" s="28"/>
      <c r="RK152" s="28"/>
      <c r="RL152" s="28"/>
      <c r="RM152" s="28"/>
      <c r="RN152" s="28"/>
      <c r="RO152" s="28"/>
      <c r="RP152" s="28"/>
      <c r="RQ152" s="28"/>
      <c r="RR152" s="28"/>
      <c r="RS152" s="28"/>
      <c r="RT152" s="28"/>
      <c r="RU152" s="28"/>
      <c r="RV152" s="28"/>
      <c r="RW152" s="28"/>
      <c r="RX152" s="28"/>
      <c r="RY152" s="28"/>
      <c r="RZ152" s="28"/>
      <c r="SA152" s="28"/>
      <c r="SB152" s="28"/>
      <c r="SC152" s="28"/>
      <c r="SD152" s="28"/>
      <c r="SE152" s="28"/>
      <c r="SF152" s="28"/>
      <c r="SG152" s="28"/>
      <c r="SH152" s="28"/>
      <c r="SI152" s="28"/>
      <c r="SJ152" s="28"/>
      <c r="SK152" s="28"/>
      <c r="SL152" s="28"/>
      <c r="SM152" s="28"/>
      <c r="SN152" s="28"/>
      <c r="SO152" s="28"/>
      <c r="SP152" s="28"/>
      <c r="SQ152" s="28"/>
      <c r="SR152" s="28"/>
      <c r="SS152" s="28"/>
      <c r="ST152" s="28"/>
      <c r="SU152" s="28"/>
      <c r="SV152" s="28"/>
      <c r="SW152" s="28"/>
      <c r="SX152" s="28"/>
      <c r="SY152" s="28"/>
      <c r="SZ152" s="28"/>
      <c r="TA152" s="28"/>
      <c r="TB152" s="28"/>
      <c r="TC152" s="28"/>
      <c r="TD152" s="28"/>
      <c r="TE152" s="28"/>
      <c r="TF152" s="28"/>
      <c r="TG152" s="28"/>
      <c r="TH152" s="28"/>
      <c r="TI152" s="28"/>
      <c r="TJ152" s="28"/>
      <c r="TK152" s="28"/>
      <c r="TL152" s="28"/>
      <c r="TM152" s="28"/>
      <c r="TN152" s="28"/>
      <c r="TO152" s="28"/>
      <c r="TP152" s="28"/>
      <c r="TQ152" s="28"/>
      <c r="TR152" s="28"/>
      <c r="TS152" s="28"/>
      <c r="TT152" s="28"/>
      <c r="TU152" s="28"/>
      <c r="TV152" s="28"/>
      <c r="TW152" s="28"/>
      <c r="TX152" s="28"/>
      <c r="TY152" s="28"/>
      <c r="TZ152" s="28"/>
      <c r="UA152" s="28"/>
      <c r="UB152" s="28"/>
      <c r="UC152" s="28"/>
      <c r="UD152" s="28"/>
      <c r="UE152" s="28"/>
      <c r="UF152" s="28"/>
      <c r="UG152" s="28"/>
      <c r="UH152" s="28"/>
      <c r="UI152" s="28"/>
      <c r="UJ152" s="28"/>
      <c r="UK152" s="28"/>
      <c r="UL152" s="28"/>
      <c r="UM152" s="28"/>
      <c r="UN152" s="28"/>
      <c r="UO152" s="28"/>
      <c r="UP152" s="28"/>
      <c r="UQ152" s="28"/>
      <c r="UR152" s="28"/>
      <c r="US152" s="28"/>
      <c r="UT152" s="28"/>
      <c r="UU152" s="28"/>
      <c r="UV152" s="28"/>
      <c r="UW152" s="28"/>
      <c r="UX152" s="28"/>
      <c r="UY152" s="28"/>
      <c r="UZ152" s="28"/>
      <c r="VA152" s="28"/>
      <c r="VB152" s="28"/>
      <c r="VC152" s="28"/>
      <c r="VD152" s="28"/>
      <c r="VE152" s="28"/>
      <c r="VF152" s="28"/>
      <c r="VG152" s="28"/>
      <c r="VH152" s="28"/>
      <c r="VI152" s="28"/>
      <c r="VJ152" s="28"/>
      <c r="VK152" s="28"/>
      <c r="VL152" s="28"/>
      <c r="VM152" s="28"/>
      <c r="VN152" s="28"/>
      <c r="VO152" s="28"/>
      <c r="VP152" s="28"/>
      <c r="VQ152" s="28"/>
      <c r="VR152" s="28"/>
      <c r="VS152" s="28"/>
      <c r="VT152" s="28"/>
      <c r="VU152" s="28"/>
      <c r="VV152" s="28"/>
      <c r="VW152" s="28"/>
      <c r="VX152" s="28"/>
      <c r="VY152" s="28"/>
      <c r="VZ152" s="28"/>
      <c r="WA152" s="28"/>
      <c r="WB152" s="28"/>
      <c r="WC152" s="28"/>
      <c r="WD152" s="28"/>
      <c r="WE152" s="28"/>
      <c r="WF152" s="28"/>
      <c r="WG152" s="28"/>
      <c r="WH152" s="28"/>
      <c r="WI152" s="28"/>
      <c r="WJ152" s="28"/>
      <c r="WK152" s="28"/>
      <c r="WL152" s="28"/>
      <c r="WM152" s="28"/>
      <c r="WN152" s="28"/>
      <c r="WO152" s="28"/>
      <c r="WP152" s="28"/>
      <c r="WQ152" s="28"/>
      <c r="WR152" s="28"/>
      <c r="WS152" s="28"/>
      <c r="WT152" s="28"/>
      <c r="WU152" s="28"/>
      <c r="WV152" s="28"/>
      <c r="WW152" s="28"/>
      <c r="WX152" s="28"/>
      <c r="WY152" s="28"/>
      <c r="WZ152" s="28"/>
      <c r="XA152" s="28"/>
      <c r="XB152" s="28"/>
      <c r="XC152" s="28"/>
      <c r="XD152" s="28"/>
      <c r="XE152" s="28"/>
      <c r="XF152" s="28"/>
      <c r="XG152" s="28"/>
      <c r="XH152" s="28"/>
      <c r="XI152" s="28"/>
      <c r="XJ152" s="28"/>
      <c r="XK152" s="28"/>
      <c r="XL152" s="28"/>
      <c r="XM152" s="28"/>
      <c r="XN152" s="28"/>
      <c r="XO152" s="28"/>
      <c r="XP152" s="28"/>
      <c r="XQ152" s="28"/>
      <c r="XR152" s="28"/>
      <c r="XS152" s="28"/>
      <c r="XT152" s="28"/>
      <c r="XU152" s="28"/>
      <c r="XV152" s="28"/>
      <c r="XW152" s="28"/>
      <c r="XX152" s="28"/>
      <c r="XY152" s="28"/>
      <c r="XZ152" s="28"/>
      <c r="YA152" s="28"/>
      <c r="YB152" s="28"/>
      <c r="YC152" s="28"/>
      <c r="YD152" s="28"/>
      <c r="YE152" s="28"/>
      <c r="YF152" s="28"/>
      <c r="YG152" s="28"/>
      <c r="YH152" s="28"/>
      <c r="YI152" s="28"/>
      <c r="YJ152" s="28"/>
      <c r="YK152" s="28"/>
      <c r="YL152" s="28"/>
      <c r="YM152" s="28"/>
      <c r="YN152" s="28"/>
      <c r="YO152" s="28"/>
      <c r="YP152" s="28"/>
      <c r="YQ152" s="28"/>
      <c r="YR152" s="28"/>
      <c r="YS152" s="28"/>
      <c r="YT152" s="28"/>
      <c r="YU152" s="28"/>
      <c r="YV152" s="28"/>
      <c r="YW152" s="28"/>
      <c r="YX152" s="28"/>
      <c r="YY152" s="28"/>
      <c r="YZ152" s="28"/>
      <c r="ZA152" s="28"/>
      <c r="ZB152" s="28"/>
      <c r="ZC152" s="28"/>
      <c r="ZD152" s="28"/>
      <c r="ZE152" s="28"/>
      <c r="ZF152" s="28"/>
      <c r="ZG152" s="28"/>
      <c r="ZH152" s="28"/>
      <c r="ZI152" s="28"/>
      <c r="ZJ152" s="28"/>
      <c r="ZK152" s="28"/>
      <c r="ZL152" s="28"/>
      <c r="ZM152" s="28"/>
      <c r="ZN152" s="28"/>
      <c r="ZO152" s="28"/>
      <c r="ZP152" s="28"/>
      <c r="ZQ152" s="28"/>
      <c r="ZR152" s="28"/>
      <c r="ZS152" s="28"/>
      <c r="ZT152" s="28"/>
      <c r="ZU152" s="28"/>
      <c r="ZV152" s="28"/>
      <c r="ZW152" s="28"/>
      <c r="ZX152" s="28"/>
      <c r="ZY152" s="28"/>
      <c r="ZZ152" s="28"/>
      <c r="AAA152" s="28"/>
      <c r="AAB152" s="28"/>
      <c r="AAC152" s="28"/>
      <c r="AAD152" s="28"/>
      <c r="AAE152" s="28"/>
      <c r="AAF152" s="28"/>
      <c r="AAG152" s="28"/>
      <c r="AAH152" s="28"/>
      <c r="AAI152" s="28"/>
      <c r="AAJ152" s="28"/>
      <c r="AAK152" s="28"/>
      <c r="AAL152" s="28"/>
      <c r="AAM152" s="28"/>
      <c r="AAN152" s="28"/>
      <c r="AAO152" s="28"/>
      <c r="AAP152" s="28"/>
      <c r="AAQ152" s="28"/>
      <c r="AAR152" s="28"/>
      <c r="AAS152" s="28"/>
      <c r="AAT152" s="28"/>
      <c r="AAU152" s="28"/>
      <c r="AAV152" s="28"/>
      <c r="AAW152" s="28"/>
      <c r="AAX152" s="28"/>
      <c r="AAY152" s="28"/>
      <c r="AAZ152" s="28"/>
      <c r="ABA152" s="28"/>
      <c r="ABB152" s="28"/>
      <c r="ABC152" s="28"/>
      <c r="ABD152" s="28"/>
      <c r="ABE152" s="28"/>
      <c r="ABF152" s="28"/>
      <c r="ABG152" s="28"/>
      <c r="ABH152" s="28"/>
      <c r="ABI152" s="28"/>
      <c r="ABJ152" s="28"/>
      <c r="ABK152" s="28"/>
      <c r="ABL152" s="28"/>
      <c r="ABM152" s="28"/>
      <c r="ABN152" s="28"/>
      <c r="ABO152" s="28"/>
      <c r="ABP152" s="28"/>
      <c r="ABQ152" s="28"/>
      <c r="ABR152" s="28"/>
      <c r="ABS152" s="28"/>
      <c r="ABT152" s="28"/>
      <c r="ABU152" s="28"/>
      <c r="ABV152" s="28"/>
      <c r="ABW152" s="28"/>
      <c r="ABX152" s="28"/>
      <c r="ABY152" s="28"/>
      <c r="ABZ152" s="28"/>
      <c r="ACA152" s="28"/>
      <c r="ACB152" s="28"/>
      <c r="ACC152" s="28"/>
      <c r="ACD152" s="28"/>
      <c r="ACE152" s="28"/>
      <c r="ACF152" s="28"/>
      <c r="ACG152" s="28"/>
      <c r="ACH152" s="28"/>
      <c r="ACI152" s="28"/>
      <c r="ACJ152" s="28"/>
      <c r="ACK152" s="28"/>
      <c r="ACL152" s="28"/>
      <c r="ACM152" s="28"/>
      <c r="ACN152" s="28"/>
      <c r="ACO152" s="28"/>
      <c r="ACP152" s="28"/>
      <c r="ACQ152" s="28"/>
      <c r="ACR152" s="28"/>
      <c r="ACS152" s="28"/>
      <c r="ACT152" s="28"/>
      <c r="ACU152" s="28"/>
      <c r="ACV152" s="28"/>
      <c r="ACW152" s="28"/>
      <c r="ACX152" s="28"/>
      <c r="ACY152" s="28"/>
      <c r="ACZ152" s="28"/>
      <c r="ADA152" s="28"/>
      <c r="ADB152" s="28"/>
      <c r="ADC152" s="28"/>
      <c r="ADD152" s="28"/>
      <c r="ADE152" s="28"/>
      <c r="ADF152" s="28"/>
      <c r="ADG152" s="28"/>
      <c r="ADH152" s="28"/>
      <c r="ADI152" s="28"/>
      <c r="ADJ152" s="28"/>
      <c r="ADK152" s="28"/>
      <c r="ADL152" s="28"/>
      <c r="ADM152" s="28"/>
      <c r="ADN152" s="28"/>
      <c r="ADO152" s="28"/>
      <c r="ADP152" s="28"/>
      <c r="ADQ152" s="28"/>
      <c r="ADR152" s="28"/>
      <c r="ADS152" s="28"/>
      <c r="ADT152" s="28"/>
      <c r="ADU152" s="28"/>
      <c r="ADV152" s="28"/>
      <c r="ADW152" s="28"/>
      <c r="ADX152" s="28"/>
      <c r="ADY152" s="28"/>
      <c r="ADZ152" s="28"/>
      <c r="AEA152" s="28"/>
      <c r="AEB152" s="28"/>
      <c r="AEC152" s="28"/>
      <c r="AED152" s="28"/>
      <c r="AEE152" s="28"/>
      <c r="AEF152" s="28"/>
      <c r="AEG152" s="28"/>
      <c r="AEH152" s="28"/>
      <c r="AEI152" s="28"/>
      <c r="AEJ152" s="28"/>
      <c r="AEK152" s="28"/>
      <c r="AEL152" s="28"/>
      <c r="AEM152" s="28"/>
      <c r="AEN152" s="28"/>
      <c r="AEO152" s="28"/>
      <c r="AEP152" s="28"/>
      <c r="AEQ152" s="28"/>
      <c r="AER152" s="28"/>
      <c r="AES152" s="28"/>
      <c r="AET152" s="28"/>
      <c r="AEU152" s="28"/>
      <c r="AEV152" s="28"/>
      <c r="AEW152" s="28"/>
      <c r="AEX152" s="28"/>
      <c r="AEY152" s="28"/>
      <c r="AEZ152" s="28"/>
      <c r="AFA152" s="28"/>
      <c r="AFB152" s="28"/>
      <c r="AFC152" s="28"/>
      <c r="AFD152" s="28"/>
      <c r="AFE152" s="28"/>
      <c r="AFF152" s="28"/>
      <c r="AFG152" s="28"/>
      <c r="AFH152" s="28"/>
      <c r="AFI152" s="28"/>
      <c r="AFJ152" s="28"/>
      <c r="AFK152" s="28"/>
      <c r="AFL152" s="28"/>
      <c r="AFM152" s="28"/>
      <c r="AFN152" s="28"/>
      <c r="AFO152" s="28"/>
      <c r="AFP152" s="28"/>
      <c r="AFQ152" s="28"/>
      <c r="AFR152" s="28"/>
      <c r="AFS152" s="28"/>
      <c r="AFT152" s="28"/>
      <c r="AFU152" s="28"/>
      <c r="AFV152" s="28"/>
      <c r="AFW152" s="28"/>
      <c r="AFX152" s="28"/>
      <c r="AFY152" s="28"/>
      <c r="AFZ152" s="28"/>
      <c r="AGA152" s="28"/>
      <c r="AGB152" s="28"/>
      <c r="AGC152" s="28"/>
      <c r="AGD152" s="28"/>
      <c r="AGE152" s="28"/>
      <c r="AGF152" s="28"/>
      <c r="AGG152" s="28"/>
      <c r="AGH152" s="28"/>
      <c r="AGI152" s="28"/>
      <c r="AGJ152" s="28"/>
      <c r="AGK152" s="28"/>
      <c r="AGL152" s="28"/>
      <c r="AGM152" s="28"/>
      <c r="AGN152" s="28"/>
      <c r="AGO152" s="28"/>
      <c r="AGP152" s="28"/>
      <c r="AGQ152" s="28"/>
      <c r="AGR152" s="28"/>
      <c r="AGS152" s="28"/>
      <c r="AGT152" s="28"/>
      <c r="AGU152" s="28"/>
      <c r="AGV152" s="28"/>
      <c r="AGW152" s="28"/>
      <c r="AGX152" s="28"/>
      <c r="AGY152" s="28"/>
      <c r="AGZ152" s="28"/>
      <c r="AHA152" s="28"/>
      <c r="AHB152" s="28"/>
      <c r="AHC152" s="28"/>
      <c r="AHD152" s="28"/>
      <c r="AHE152" s="28"/>
      <c r="AHF152" s="28"/>
      <c r="AHG152" s="28"/>
      <c r="AHH152" s="28"/>
      <c r="AHI152" s="28"/>
      <c r="AHJ152" s="28"/>
      <c r="AHK152" s="28"/>
      <c r="AHL152" s="28"/>
      <c r="AHM152" s="28"/>
      <c r="AHN152" s="28"/>
      <c r="AHO152" s="28"/>
      <c r="AHP152" s="28"/>
      <c r="AHQ152" s="28"/>
      <c r="AHR152" s="28"/>
      <c r="AHS152" s="28"/>
      <c r="AHT152" s="28"/>
      <c r="AHU152" s="28"/>
      <c r="AHV152" s="28"/>
      <c r="AHW152" s="28"/>
      <c r="AHX152" s="28"/>
      <c r="AHY152" s="28"/>
      <c r="AHZ152" s="28"/>
      <c r="AIA152" s="28"/>
      <c r="AIB152" s="28"/>
      <c r="AIC152" s="28"/>
      <c r="AID152" s="28"/>
      <c r="AIE152" s="28"/>
      <c r="AIF152" s="28"/>
      <c r="AIG152" s="28"/>
      <c r="AIH152" s="28"/>
      <c r="AII152" s="28"/>
      <c r="AIJ152" s="28"/>
      <c r="AIK152" s="28"/>
      <c r="AIL152" s="28"/>
      <c r="AIM152" s="28"/>
      <c r="AIN152" s="28"/>
      <c r="AIO152" s="28"/>
      <c r="AIP152" s="28"/>
      <c r="AIQ152" s="28"/>
      <c r="AIR152" s="28"/>
      <c r="AIS152" s="28"/>
      <c r="AIT152" s="28"/>
      <c r="AIU152" s="28"/>
      <c r="AIV152" s="28"/>
      <c r="AIW152" s="28"/>
      <c r="AIX152" s="28"/>
      <c r="AIY152" s="28"/>
      <c r="AIZ152" s="28"/>
      <c r="AJA152" s="28"/>
      <c r="AJB152" s="28"/>
      <c r="AJC152" s="28"/>
      <c r="AJD152" s="28"/>
      <c r="AJE152" s="28"/>
      <c r="AJF152" s="28"/>
      <c r="AJG152" s="28"/>
      <c r="AJH152" s="28"/>
      <c r="AJI152" s="28"/>
      <c r="AJJ152" s="28"/>
      <c r="AJK152" s="28"/>
      <c r="AJL152" s="28"/>
      <c r="AJM152" s="28"/>
      <c r="AJN152" s="28"/>
      <c r="AJO152" s="28"/>
      <c r="AJP152" s="28"/>
      <c r="AJQ152" s="28"/>
      <c r="AJR152" s="28"/>
      <c r="AJS152" s="28"/>
      <c r="AJT152" s="28"/>
      <c r="AJU152" s="28"/>
      <c r="AJV152" s="28"/>
      <c r="AJW152" s="28"/>
      <c r="AJX152" s="28"/>
      <c r="AJY152" s="28"/>
      <c r="AJZ152" s="28"/>
      <c r="AKA152" s="28"/>
      <c r="AKB152" s="28"/>
      <c r="AKC152" s="28"/>
      <c r="AKD152" s="28"/>
      <c r="AKE152" s="28"/>
      <c r="AKF152" s="28"/>
      <c r="AKG152" s="28"/>
      <c r="AKH152" s="28"/>
      <c r="AKI152" s="28"/>
      <c r="AKJ152" s="28"/>
      <c r="AKK152" s="28"/>
      <c r="AKL152" s="28"/>
      <c r="AKM152" s="28"/>
      <c r="AKN152" s="28"/>
      <c r="AKO152" s="28"/>
      <c r="AKP152" s="28"/>
      <c r="AKQ152" s="28"/>
      <c r="AKR152" s="28"/>
      <c r="AKS152" s="28"/>
      <c r="AKT152" s="28"/>
      <c r="AKU152" s="28"/>
      <c r="AKV152" s="28"/>
      <c r="AKW152" s="28"/>
      <c r="AKX152" s="28"/>
      <c r="AKY152" s="28"/>
      <c r="AKZ152" s="28"/>
      <c r="ALA152" s="28"/>
      <c r="ALB152" s="28"/>
      <c r="ALC152" s="28"/>
      <c r="ALD152" s="28"/>
      <c r="ALE152" s="28"/>
      <c r="ALF152" s="28"/>
      <c r="ALG152" s="28"/>
      <c r="ALH152" s="28"/>
      <c r="ALI152" s="28"/>
      <c r="ALJ152" s="28"/>
      <c r="ALK152" s="28"/>
      <c r="ALL152" s="28"/>
      <c r="ALM152" s="28"/>
      <c r="ALN152" s="28"/>
      <c r="ALO152" s="28"/>
      <c r="ALP152" s="28"/>
      <c r="ALQ152" s="28"/>
      <c r="ALR152" s="28"/>
      <c r="ALS152" s="28"/>
      <c r="ALT152" s="28"/>
      <c r="ALU152" s="28"/>
      <c r="ALV152" s="28"/>
      <c r="ALW152" s="28"/>
      <c r="ALX152" s="28"/>
      <c r="ALY152" s="28"/>
      <c r="ALZ152" s="28"/>
      <c r="AMA152" s="28"/>
      <c r="AMB152" s="28"/>
      <c r="AMC152" s="28"/>
      <c r="AMD152" s="28"/>
      <c r="AME152" s="28"/>
      <c r="AMF152" s="28"/>
      <c r="AMG152" s="28"/>
      <c r="AMH152" s="28"/>
      <c r="AMI152" s="28"/>
      <c r="AMJ152" s="28"/>
      <c r="AMK152" s="28"/>
      <c r="AML152" s="28"/>
      <c r="AMM152" s="28"/>
      <c r="AMN152" s="28"/>
      <c r="AMO152" s="28"/>
      <c r="AMP152" s="28"/>
      <c r="AMQ152" s="28"/>
      <c r="AMR152" s="28"/>
      <c r="AMS152" s="28"/>
      <c r="AMT152" s="28"/>
      <c r="AMU152" s="28"/>
      <c r="AMV152" s="28"/>
      <c r="AMW152" s="28"/>
      <c r="AMX152" s="28"/>
      <c r="AMY152" s="28"/>
      <c r="AMZ152" s="28"/>
      <c r="ANA152" s="28"/>
      <c r="ANB152" s="28"/>
    </row>
    <row r="153" spans="3:1042" s="6" customFormat="1" ht="15" customHeight="1" x14ac:dyDescent="0.25">
      <c r="C153" s="6" t="str">
        <f t="shared" si="93"/>
        <v>Kenmore</v>
      </c>
      <c r="D153" s="6" t="str">
        <f t="shared" si="94"/>
        <v>153.5925  (50 gal)</v>
      </c>
      <c r="E153" s="6">
        <f t="shared" si="95"/>
        <v>160313</v>
      </c>
      <c r="F153" s="55">
        <f t="shared" si="24"/>
        <v>50</v>
      </c>
      <c r="G153" s="6" t="str">
        <f t="shared" si="96"/>
        <v>AOSmithHPTU50</v>
      </c>
      <c r="H153" s="116">
        <f t="shared" si="26"/>
        <v>0</v>
      </c>
      <c r="I153" s="156" t="str">
        <f t="shared" si="97"/>
        <v>Kenmore153_5925</v>
      </c>
      <c r="J153" s="91" t="s">
        <v>188</v>
      </c>
      <c r="K153" s="32">
        <v>3</v>
      </c>
      <c r="L153" s="75">
        <f t="shared" si="85"/>
        <v>16</v>
      </c>
      <c r="M153" s="9" t="s">
        <v>24</v>
      </c>
      <c r="N153" s="62">
        <f t="shared" si="98"/>
        <v>3</v>
      </c>
      <c r="O153" s="62">
        <f t="shared" si="90"/>
        <v>160313</v>
      </c>
      <c r="P153" s="59" t="str">
        <f t="shared" si="32"/>
        <v>153.5925  (50 gal)</v>
      </c>
      <c r="Q153" s="155">
        <f t="shared" si="86"/>
        <v>1</v>
      </c>
      <c r="R153" s="10">
        <v>153.5925</v>
      </c>
      <c r="S153" s="11">
        <v>50</v>
      </c>
      <c r="T153" s="30" t="s">
        <v>81</v>
      </c>
      <c r="U153" s="80" t="s">
        <v>106</v>
      </c>
      <c r="V153" s="85" t="str">
        <f t="shared" si="91"/>
        <v>AOSmithHPTU50</v>
      </c>
      <c r="W153" s="115">
        <v>0</v>
      </c>
      <c r="X153" s="42" t="s">
        <v>8</v>
      </c>
      <c r="Y153" s="43">
        <v>42545</v>
      </c>
      <c r="Z153" s="44" t="s">
        <v>80</v>
      </c>
      <c r="AA153" s="126" t="str">
        <f t="shared" si="88"/>
        <v>2,     160313,   "153.5925  (50 gal)"</v>
      </c>
      <c r="AB153" s="128" t="str">
        <f t="shared" si="81"/>
        <v>Kenmore</v>
      </c>
      <c r="AC153" s="129" t="s">
        <v>487</v>
      </c>
      <c r="AD153" s="153">
        <f t="shared" si="87"/>
        <v>1</v>
      </c>
      <c r="AE153" s="126" t="str">
        <f t="shared" si="89"/>
        <v xml:space="preserve">          case  153.5925  (50 gal)   :   "Kenmore153_5925"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  <c r="AMM153"/>
      <c r="AMN153"/>
      <c r="AMO153"/>
      <c r="AMP153"/>
      <c r="AMQ153"/>
      <c r="AMR153"/>
      <c r="AMS153"/>
      <c r="AMT153"/>
      <c r="AMU153"/>
      <c r="AMV153"/>
      <c r="AMW153"/>
      <c r="AMX153"/>
      <c r="AMY153"/>
    </row>
    <row r="154" spans="3:1042" s="6" customFormat="1" ht="15" customHeight="1" x14ac:dyDescent="0.25">
      <c r="C154" s="6" t="str">
        <f t="shared" si="93"/>
        <v>Kenmore</v>
      </c>
      <c r="D154" s="6" t="str">
        <f t="shared" si="94"/>
        <v>153.5926  (66 gal)</v>
      </c>
      <c r="E154" s="6">
        <f t="shared" si="95"/>
        <v>160414</v>
      </c>
      <c r="F154" s="55">
        <f t="shared" si="24"/>
        <v>66</v>
      </c>
      <c r="G154" s="6" t="str">
        <f t="shared" si="96"/>
        <v>AOSmithHPTU66</v>
      </c>
      <c r="H154" s="116">
        <f t="shared" si="26"/>
        <v>0</v>
      </c>
      <c r="I154" s="156" t="str">
        <f t="shared" si="97"/>
        <v>Kenmore153_5926</v>
      </c>
      <c r="J154" s="91" t="s">
        <v>188</v>
      </c>
      <c r="K154" s="32">
        <v>3</v>
      </c>
      <c r="L154" s="75">
        <f t="shared" si="85"/>
        <v>16</v>
      </c>
      <c r="M154" s="9" t="s">
        <v>24</v>
      </c>
      <c r="N154" s="62">
        <f t="shared" si="98"/>
        <v>4</v>
      </c>
      <c r="O154" s="62">
        <f t="shared" si="90"/>
        <v>160414</v>
      </c>
      <c r="P154" s="59" t="str">
        <f t="shared" si="32"/>
        <v>153.5926  (66 gal)</v>
      </c>
      <c r="Q154" s="155">
        <f t="shared" si="86"/>
        <v>1</v>
      </c>
      <c r="R154" s="10">
        <v>153.5926</v>
      </c>
      <c r="S154" s="11">
        <v>66</v>
      </c>
      <c r="T154" s="30" t="s">
        <v>82</v>
      </c>
      <c r="U154" s="80" t="s">
        <v>102</v>
      </c>
      <c r="V154" s="85" t="str">
        <f t="shared" si="91"/>
        <v>AOSmithHPTU66</v>
      </c>
      <c r="W154" s="115">
        <v>0</v>
      </c>
      <c r="X154" s="42">
        <v>3</v>
      </c>
      <c r="Y154" s="43">
        <v>42545</v>
      </c>
      <c r="Z154" s="44" t="s">
        <v>80</v>
      </c>
      <c r="AA154" s="126" t="str">
        <f t="shared" si="88"/>
        <v>2,     160414,   "153.5926  (66 gal)"</v>
      </c>
      <c r="AB154" s="128" t="str">
        <f t="shared" si="81"/>
        <v>Kenmore</v>
      </c>
      <c r="AC154" s="129" t="s">
        <v>488</v>
      </c>
      <c r="AD154" s="153">
        <f t="shared" si="87"/>
        <v>1</v>
      </c>
      <c r="AE154" s="126" t="str">
        <f t="shared" si="89"/>
        <v xml:space="preserve">          case  153.5926  (66 gal)   :   "Kenmore153_5926"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  <c r="AMM154"/>
      <c r="AMN154"/>
      <c r="AMO154"/>
      <c r="AMP154"/>
      <c r="AMQ154"/>
      <c r="AMR154"/>
      <c r="AMS154"/>
      <c r="AMT154"/>
      <c r="AMU154"/>
      <c r="AMV154"/>
      <c r="AMW154"/>
      <c r="AMX154"/>
      <c r="AMY154"/>
    </row>
    <row r="155" spans="3:1042" s="6" customFormat="1" ht="15" customHeight="1" x14ac:dyDescent="0.25">
      <c r="C155" s="6" t="str">
        <f t="shared" si="93"/>
        <v>Kenmore</v>
      </c>
      <c r="D155" s="6" t="str">
        <f t="shared" si="94"/>
        <v>153.5928  (80 gal)</v>
      </c>
      <c r="E155" s="6">
        <f t="shared" si="95"/>
        <v>160515</v>
      </c>
      <c r="F155" s="55">
        <f t="shared" si="24"/>
        <v>80</v>
      </c>
      <c r="G155" s="6" t="str">
        <f t="shared" si="96"/>
        <v>AOSmithHPTU80</v>
      </c>
      <c r="H155" s="116">
        <f t="shared" si="26"/>
        <v>0</v>
      </c>
      <c r="I155" s="156" t="str">
        <f t="shared" si="97"/>
        <v>Kenmore153_5928</v>
      </c>
      <c r="J155" s="91" t="s">
        <v>188</v>
      </c>
      <c r="K155" s="32">
        <v>3</v>
      </c>
      <c r="L155" s="75">
        <f t="shared" si="85"/>
        <v>16</v>
      </c>
      <c r="M155" s="9" t="s">
        <v>24</v>
      </c>
      <c r="N155" s="62">
        <f t="shared" si="98"/>
        <v>5</v>
      </c>
      <c r="O155" s="62">
        <f t="shared" si="90"/>
        <v>160515</v>
      </c>
      <c r="P155" s="59" t="str">
        <f t="shared" ref="P155:P224" si="99">R155 &amp; "  (" &amp; S155 &amp; " gal" &amp; IF(W155&gt;0, ", JA13)", ")")</f>
        <v>153.5928  (80 gal)</v>
      </c>
      <c r="Q155" s="155">
        <f t="shared" si="86"/>
        <v>1</v>
      </c>
      <c r="R155" s="10">
        <v>153.59280000000001</v>
      </c>
      <c r="S155" s="11">
        <v>80</v>
      </c>
      <c r="T155" s="30" t="s">
        <v>83</v>
      </c>
      <c r="U155" s="80" t="s">
        <v>103</v>
      </c>
      <c r="V155" s="85" t="str">
        <f t="shared" si="91"/>
        <v>AOSmithHPTU80</v>
      </c>
      <c r="W155" s="115">
        <v>0</v>
      </c>
      <c r="X155" s="42" t="s">
        <v>13</v>
      </c>
      <c r="Y155" s="43">
        <v>42545</v>
      </c>
      <c r="Z155" s="44" t="s">
        <v>80</v>
      </c>
      <c r="AA155" s="126" t="str">
        <f t="shared" si="88"/>
        <v>2,     160515,   "153.5928  (80 gal)"</v>
      </c>
      <c r="AB155" s="128" t="str">
        <f t="shared" si="81"/>
        <v>Kenmore</v>
      </c>
      <c r="AC155" s="129" t="s">
        <v>489</v>
      </c>
      <c r="AD155" s="153">
        <f t="shared" si="87"/>
        <v>1</v>
      </c>
      <c r="AE155" s="126" t="str">
        <f t="shared" si="89"/>
        <v xml:space="preserve">          case  153.5928  (80 gal)   :   "Kenmore153_5928"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  <c r="AMM155"/>
      <c r="AMN155"/>
      <c r="AMO155"/>
      <c r="AMP155"/>
      <c r="AMQ155"/>
      <c r="AMR155"/>
      <c r="AMS155"/>
      <c r="AMT155"/>
      <c r="AMU155"/>
      <c r="AMV155"/>
      <c r="AMW155"/>
      <c r="AMX155"/>
      <c r="AMY155"/>
    </row>
    <row r="156" spans="3:1042" s="6" customFormat="1" ht="15" customHeight="1" x14ac:dyDescent="0.25">
      <c r="C156" s="149" t="str">
        <f t="shared" ref="C156:C158" si="100">M156</f>
        <v>Lochinvar</v>
      </c>
      <c r="D156" s="149" t="str">
        <f t="shared" ref="D156:D158" si="101">P156</f>
        <v>HPSA050KD 2**  (50 gal, JA13)</v>
      </c>
      <c r="E156" s="149">
        <f t="shared" ref="E156:E158" si="102">O156</f>
        <v>170783</v>
      </c>
      <c r="F156" s="55">
        <f t="shared" ref="F156:F158" si="103">S156</f>
        <v>50</v>
      </c>
      <c r="G156" s="6" t="str">
        <f t="shared" ref="G156:G158" si="104">V156</f>
        <v>AOSmithHPTS50</v>
      </c>
      <c r="H156" s="116">
        <f t="shared" ref="H156:H158" si="105">W156</f>
        <v>1</v>
      </c>
      <c r="I156" s="156" t="str">
        <f t="shared" ref="I156:I158" si="106">AC156</f>
        <v>LochinvarHPSA050KD2xx</v>
      </c>
      <c r="J156" s="91" t="s">
        <v>188</v>
      </c>
      <c r="K156" s="32">
        <v>4</v>
      </c>
      <c r="L156" s="75">
        <f t="shared" si="85"/>
        <v>17</v>
      </c>
      <c r="M156" s="159" t="s">
        <v>25</v>
      </c>
      <c r="N156" s="61">
        <v>7</v>
      </c>
      <c r="O156" s="62">
        <f t="shared" si="90"/>
        <v>170783</v>
      </c>
      <c r="P156" s="59" t="str">
        <f t="shared" ref="P156:P158" si="107">R156 &amp; "  (" &amp; S156 &amp; " gal" &amp; IF(W156&gt;0, ", JA13)", ")")</f>
        <v>HPSA050KD 2**  (50 gal, JA13)</v>
      </c>
      <c r="Q156" s="155">
        <f t="shared" si="86"/>
        <v>1</v>
      </c>
      <c r="R156" s="10" t="s">
        <v>840</v>
      </c>
      <c r="S156" s="11">
        <v>50</v>
      </c>
      <c r="T156" s="30" t="s">
        <v>817</v>
      </c>
      <c r="U156" s="80" t="s">
        <v>817</v>
      </c>
      <c r="V156" s="85" t="str">
        <f t="shared" si="91"/>
        <v>AOSmithHPTS50</v>
      </c>
      <c r="W156" s="117">
        <v>1</v>
      </c>
      <c r="X156" s="42" t="s">
        <v>8</v>
      </c>
      <c r="Y156" s="152">
        <v>44728</v>
      </c>
      <c r="Z156" s="44" t="s">
        <v>80</v>
      </c>
      <c r="AA156" s="126" t="str">
        <f t="shared" si="88"/>
        <v>2,     170783,   "HPSA050KD 2**  (50 gal, JA13)"</v>
      </c>
      <c r="AB156" s="127" t="str">
        <f>M156</f>
        <v>Lochinvar</v>
      </c>
      <c r="AC156" s="148" t="s">
        <v>843</v>
      </c>
      <c r="AD156" s="153">
        <f t="shared" si="87"/>
        <v>1</v>
      </c>
      <c r="AE156" s="126" t="str">
        <f t="shared" si="89"/>
        <v xml:space="preserve">          case  HPSA050KD 2**  (50 gal, JA13)   :   "LochinvarHPSA050KD2xx"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  <c r="AMM156"/>
      <c r="AMN156"/>
      <c r="AMO156"/>
      <c r="AMP156"/>
      <c r="AMQ156"/>
      <c r="AMR156"/>
      <c r="AMS156"/>
      <c r="AMT156"/>
      <c r="AMU156"/>
      <c r="AMV156"/>
      <c r="AMW156"/>
      <c r="AMX156"/>
      <c r="AMY156"/>
    </row>
    <row r="157" spans="3:1042" s="6" customFormat="1" ht="15" customHeight="1" x14ac:dyDescent="0.25">
      <c r="C157" s="149" t="str">
        <f t="shared" si="100"/>
        <v>Lochinvar</v>
      </c>
      <c r="D157" s="149" t="str">
        <f t="shared" si="101"/>
        <v>HPSA065KD 2**  (66 gal, JA13)</v>
      </c>
      <c r="E157" s="149">
        <f t="shared" si="102"/>
        <v>170884</v>
      </c>
      <c r="F157" s="55">
        <f t="shared" si="103"/>
        <v>66</v>
      </c>
      <c r="G157" s="6" t="str">
        <f t="shared" si="104"/>
        <v>AOSmithHPTS66</v>
      </c>
      <c r="H157" s="116">
        <f t="shared" si="105"/>
        <v>1</v>
      </c>
      <c r="I157" s="156" t="str">
        <f t="shared" si="106"/>
        <v>LochinvarHPSA065KD2xx</v>
      </c>
      <c r="J157" s="91" t="s">
        <v>188</v>
      </c>
      <c r="K157" s="32">
        <v>4</v>
      </c>
      <c r="L157" s="75">
        <f t="shared" si="85"/>
        <v>17</v>
      </c>
      <c r="M157" s="9" t="s">
        <v>25</v>
      </c>
      <c r="N157" s="62">
        <f t="shared" ref="N157:N158" si="108">N156+1</f>
        <v>8</v>
      </c>
      <c r="O157" s="62">
        <f t="shared" si="90"/>
        <v>170884</v>
      </c>
      <c r="P157" s="59" t="str">
        <f t="shared" si="107"/>
        <v>HPSA065KD 2**  (66 gal, JA13)</v>
      </c>
      <c r="Q157" s="155">
        <f t="shared" si="86"/>
        <v>1</v>
      </c>
      <c r="R157" s="10" t="s">
        <v>841</v>
      </c>
      <c r="S157" s="11">
        <v>66</v>
      </c>
      <c r="T157" s="30" t="s">
        <v>818</v>
      </c>
      <c r="U157" s="80" t="s">
        <v>818</v>
      </c>
      <c r="V157" s="85" t="str">
        <f t="shared" si="91"/>
        <v>AOSmithHPTS66</v>
      </c>
      <c r="W157" s="117">
        <v>1</v>
      </c>
      <c r="X157" s="42">
        <v>3</v>
      </c>
      <c r="Y157" s="152">
        <v>44728</v>
      </c>
      <c r="Z157" s="44" t="s">
        <v>80</v>
      </c>
      <c r="AA157" s="126" t="str">
        <f t="shared" si="88"/>
        <v>2,     170884,   "HPSA065KD 2**  (66 gal, JA13)"</v>
      </c>
      <c r="AB157" s="128" t="str">
        <f t="shared" si="81"/>
        <v>Lochinvar</v>
      </c>
      <c r="AC157" s="148" t="s">
        <v>844</v>
      </c>
      <c r="AD157" s="153">
        <f t="shared" si="87"/>
        <v>1</v>
      </c>
      <c r="AE157" s="126" t="str">
        <f t="shared" si="89"/>
        <v xml:space="preserve">          case  HPSA065KD 2**  (66 gal, JA13)   :   "LochinvarHPSA065KD2xx"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  <c r="AMM157"/>
      <c r="AMN157"/>
      <c r="AMO157"/>
      <c r="AMP157"/>
      <c r="AMQ157"/>
      <c r="AMR157"/>
      <c r="AMS157"/>
      <c r="AMT157"/>
      <c r="AMU157"/>
      <c r="AMV157"/>
      <c r="AMW157"/>
      <c r="AMX157"/>
      <c r="AMY157"/>
    </row>
    <row r="158" spans="3:1042" s="6" customFormat="1" ht="15" customHeight="1" x14ac:dyDescent="0.25">
      <c r="C158" s="149" t="str">
        <f t="shared" si="100"/>
        <v>Lochinvar</v>
      </c>
      <c r="D158" s="149" t="str">
        <f t="shared" si="101"/>
        <v>HPSA080KD 2**  (80 gal, JA13)</v>
      </c>
      <c r="E158" s="149">
        <f t="shared" si="102"/>
        <v>170985</v>
      </c>
      <c r="F158" s="55">
        <f t="shared" si="103"/>
        <v>80</v>
      </c>
      <c r="G158" s="6" t="str">
        <f t="shared" si="104"/>
        <v>AOSmithHPTS80</v>
      </c>
      <c r="H158" s="116">
        <f t="shared" si="105"/>
        <v>1</v>
      </c>
      <c r="I158" s="156" t="str">
        <f t="shared" si="106"/>
        <v>LochinvarHPSA080KD2xx</v>
      </c>
      <c r="J158" s="91" t="s">
        <v>188</v>
      </c>
      <c r="K158" s="32">
        <v>4</v>
      </c>
      <c r="L158" s="75">
        <f t="shared" si="85"/>
        <v>17</v>
      </c>
      <c r="M158" s="9" t="s">
        <v>25</v>
      </c>
      <c r="N158" s="62">
        <f t="shared" si="108"/>
        <v>9</v>
      </c>
      <c r="O158" s="62">
        <f t="shared" si="90"/>
        <v>170985</v>
      </c>
      <c r="P158" s="59" t="str">
        <f t="shared" si="107"/>
        <v>HPSA080KD 2**  (80 gal, JA13)</v>
      </c>
      <c r="Q158" s="155">
        <f t="shared" si="86"/>
        <v>1</v>
      </c>
      <c r="R158" s="10" t="s">
        <v>842</v>
      </c>
      <c r="S158" s="11">
        <v>80</v>
      </c>
      <c r="T158" s="30" t="s">
        <v>819</v>
      </c>
      <c r="U158" s="80" t="s">
        <v>819</v>
      </c>
      <c r="V158" s="85" t="str">
        <f t="shared" si="91"/>
        <v>AOSmithHPTS80</v>
      </c>
      <c r="W158" s="117">
        <v>1</v>
      </c>
      <c r="X158" s="42">
        <v>4</v>
      </c>
      <c r="Y158" s="152">
        <v>44728</v>
      </c>
      <c r="Z158" s="44" t="s">
        <v>80</v>
      </c>
      <c r="AA158" s="126" t="str">
        <f t="shared" si="88"/>
        <v>2,     170985,   "HPSA080KD 2**  (80 gal, JA13)"</v>
      </c>
      <c r="AB158" s="128" t="str">
        <f t="shared" si="81"/>
        <v>Lochinvar</v>
      </c>
      <c r="AC158" s="148" t="s">
        <v>845</v>
      </c>
      <c r="AD158" s="153">
        <f t="shared" si="87"/>
        <v>1</v>
      </c>
      <c r="AE158" s="126" t="str">
        <f t="shared" si="89"/>
        <v xml:space="preserve">          case  HPSA080KD 2**  (80 gal, JA13)   :   "LochinvarHPSA080KD2xx"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  <c r="AMM158"/>
      <c r="AMN158"/>
      <c r="AMO158"/>
      <c r="AMP158"/>
      <c r="AMQ158"/>
      <c r="AMR158"/>
      <c r="AMS158"/>
      <c r="AMT158"/>
      <c r="AMU158"/>
      <c r="AMV158"/>
      <c r="AMW158"/>
      <c r="AMX158"/>
      <c r="AMY158"/>
    </row>
    <row r="159" spans="3:1042" s="6" customFormat="1" ht="15" customHeight="1" x14ac:dyDescent="0.25">
      <c r="C159" s="6" t="str">
        <f t="shared" si="93"/>
        <v>Lochinvar</v>
      </c>
      <c r="D159" s="6" t="str">
        <f t="shared" si="94"/>
        <v>HPA051KD 120  (50 gal)</v>
      </c>
      <c r="E159" s="6">
        <f t="shared" si="95"/>
        <v>170113</v>
      </c>
      <c r="F159" s="55">
        <f t="shared" si="24"/>
        <v>50</v>
      </c>
      <c r="G159" s="6" t="str">
        <f t="shared" si="96"/>
        <v>AOSmithHPTU50</v>
      </c>
      <c r="H159" s="116">
        <f t="shared" si="26"/>
        <v>0</v>
      </c>
      <c r="I159" s="156" t="str">
        <f t="shared" si="97"/>
        <v>LochinvarHPA051</v>
      </c>
      <c r="J159" s="91" t="s">
        <v>188</v>
      </c>
      <c r="K159" s="32">
        <v>3</v>
      </c>
      <c r="L159" s="75">
        <f t="shared" si="85"/>
        <v>17</v>
      </c>
      <c r="M159" s="9" t="s">
        <v>25</v>
      </c>
      <c r="N159" s="109">
        <v>1</v>
      </c>
      <c r="O159" s="62">
        <f t="shared" si="90"/>
        <v>170113</v>
      </c>
      <c r="P159" s="59" t="str">
        <f t="shared" si="99"/>
        <v>HPA051KD 120  (50 gal)</v>
      </c>
      <c r="Q159" s="155">
        <f t="shared" si="86"/>
        <v>1</v>
      </c>
      <c r="R159" s="10" t="s">
        <v>26</v>
      </c>
      <c r="S159" s="11">
        <v>50</v>
      </c>
      <c r="T159" s="30" t="s">
        <v>81</v>
      </c>
      <c r="U159" s="80" t="s">
        <v>106</v>
      </c>
      <c r="V159" s="85" t="str">
        <f t="shared" si="91"/>
        <v>AOSmithHPTU50</v>
      </c>
      <c r="W159" s="115">
        <v>0</v>
      </c>
      <c r="X159" s="42" t="s">
        <v>8</v>
      </c>
      <c r="Y159" s="43">
        <v>42545</v>
      </c>
      <c r="Z159" s="44" t="s">
        <v>80</v>
      </c>
      <c r="AA159" s="126" t="str">
        <f t="shared" si="88"/>
        <v>2,     170113,   "HPA051KD 120  (50 gal)"</v>
      </c>
      <c r="AB159" s="127" t="str">
        <f>M159</f>
        <v>Lochinvar</v>
      </c>
      <c r="AC159" s="129" t="s">
        <v>490</v>
      </c>
      <c r="AD159" s="153">
        <f t="shared" si="87"/>
        <v>1</v>
      </c>
      <c r="AE159" s="126" t="str">
        <f t="shared" si="89"/>
        <v xml:space="preserve">          case  HPA051KD 120  (50 gal)   :   "LochinvarHPA051"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  <c r="AMM159"/>
      <c r="AMN159"/>
      <c r="AMO159"/>
      <c r="AMP159"/>
      <c r="AMQ159"/>
      <c r="AMR159"/>
      <c r="AMS159"/>
      <c r="AMT159"/>
      <c r="AMU159"/>
      <c r="AMV159"/>
      <c r="AMW159"/>
      <c r="AMX159"/>
      <c r="AMY159"/>
    </row>
    <row r="160" spans="3:1042" s="6" customFormat="1" ht="15" customHeight="1" x14ac:dyDescent="0.25">
      <c r="C160" s="6" t="str">
        <f t="shared" si="93"/>
        <v>Lochinvar</v>
      </c>
      <c r="D160" s="6" t="str">
        <f t="shared" si="94"/>
        <v>HPA052KD 120  (50 gal)</v>
      </c>
      <c r="E160" s="6">
        <f t="shared" si="95"/>
        <v>170213</v>
      </c>
      <c r="F160" s="55">
        <f t="shared" si="24"/>
        <v>50</v>
      </c>
      <c r="G160" s="6" t="str">
        <f t="shared" si="96"/>
        <v>AOSmithHPTU50</v>
      </c>
      <c r="H160" s="116">
        <f t="shared" si="26"/>
        <v>0</v>
      </c>
      <c r="I160" s="156" t="str">
        <f t="shared" si="97"/>
        <v>LochinvarHPA052</v>
      </c>
      <c r="J160" s="91" t="s">
        <v>188</v>
      </c>
      <c r="K160" s="32">
        <v>3</v>
      </c>
      <c r="L160" s="75">
        <f t="shared" si="85"/>
        <v>17</v>
      </c>
      <c r="M160" s="9" t="s">
        <v>25</v>
      </c>
      <c r="N160" s="62">
        <f t="shared" ref="N160:N164" si="109">N159+1</f>
        <v>2</v>
      </c>
      <c r="O160" s="62">
        <f t="shared" si="90"/>
        <v>170213</v>
      </c>
      <c r="P160" s="59" t="str">
        <f t="shared" si="99"/>
        <v>HPA052KD 120  (50 gal)</v>
      </c>
      <c r="Q160" s="155">
        <f t="shared" si="86"/>
        <v>1</v>
      </c>
      <c r="R160" s="10" t="s">
        <v>27</v>
      </c>
      <c r="S160" s="11">
        <v>50</v>
      </c>
      <c r="T160" s="30" t="s">
        <v>81</v>
      </c>
      <c r="U160" s="80" t="s">
        <v>106</v>
      </c>
      <c r="V160" s="85" t="str">
        <f t="shared" si="91"/>
        <v>AOSmithHPTU50</v>
      </c>
      <c r="W160" s="115">
        <v>0</v>
      </c>
      <c r="X160" s="42" t="s">
        <v>8</v>
      </c>
      <c r="Y160" s="43">
        <v>42545</v>
      </c>
      <c r="Z160" s="44" t="s">
        <v>80</v>
      </c>
      <c r="AA160" s="126" t="str">
        <f t="shared" si="88"/>
        <v>2,     170213,   "HPA052KD 120  (50 gal)"</v>
      </c>
      <c r="AB160" s="128" t="str">
        <f t="shared" si="81"/>
        <v>Lochinvar</v>
      </c>
      <c r="AC160" s="129" t="s">
        <v>491</v>
      </c>
      <c r="AD160" s="153">
        <f t="shared" si="87"/>
        <v>1</v>
      </c>
      <c r="AE160" s="126" t="str">
        <f t="shared" si="89"/>
        <v xml:space="preserve">          case  HPA052KD 120  (50 gal)   :   "LochinvarHPA052"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  <c r="AMM160"/>
      <c r="AMN160"/>
      <c r="AMO160"/>
      <c r="AMP160"/>
      <c r="AMQ160"/>
      <c r="AMR160"/>
      <c r="AMS160"/>
      <c r="AMT160"/>
      <c r="AMU160"/>
      <c r="AMV160"/>
      <c r="AMW160"/>
      <c r="AMX160"/>
      <c r="AMY160"/>
    </row>
    <row r="161" spans="3:1042" s="6" customFormat="1" ht="15" customHeight="1" x14ac:dyDescent="0.25">
      <c r="C161" s="6" t="str">
        <f t="shared" si="93"/>
        <v>Lochinvar</v>
      </c>
      <c r="D161" s="6" t="str">
        <f t="shared" si="94"/>
        <v>HPA067KD 120  (66 gal)</v>
      </c>
      <c r="E161" s="6">
        <f t="shared" si="95"/>
        <v>170314</v>
      </c>
      <c r="F161" s="55">
        <f t="shared" si="24"/>
        <v>66</v>
      </c>
      <c r="G161" s="6" t="str">
        <f t="shared" si="96"/>
        <v>AOSmithHPTU66</v>
      </c>
      <c r="H161" s="116">
        <f t="shared" si="26"/>
        <v>0</v>
      </c>
      <c r="I161" s="156" t="str">
        <f t="shared" si="97"/>
        <v>LochinvarHPA067</v>
      </c>
      <c r="J161" s="91" t="s">
        <v>188</v>
      </c>
      <c r="K161" s="32">
        <v>3</v>
      </c>
      <c r="L161" s="75">
        <f t="shared" si="85"/>
        <v>17</v>
      </c>
      <c r="M161" s="9" t="s">
        <v>25</v>
      </c>
      <c r="N161" s="62">
        <f t="shared" si="109"/>
        <v>3</v>
      </c>
      <c r="O161" s="62">
        <f t="shared" si="90"/>
        <v>170314</v>
      </c>
      <c r="P161" s="59" t="str">
        <f t="shared" si="99"/>
        <v>HPA067KD 120  (66 gal)</v>
      </c>
      <c r="Q161" s="155">
        <f t="shared" si="86"/>
        <v>1</v>
      </c>
      <c r="R161" s="10" t="s">
        <v>28</v>
      </c>
      <c r="S161" s="11">
        <v>66</v>
      </c>
      <c r="T161" s="30" t="s">
        <v>82</v>
      </c>
      <c r="U161" s="80" t="s">
        <v>102</v>
      </c>
      <c r="V161" s="85" t="str">
        <f t="shared" si="91"/>
        <v>AOSmithHPTU66</v>
      </c>
      <c r="W161" s="115">
        <v>0</v>
      </c>
      <c r="X161" s="42">
        <v>3</v>
      </c>
      <c r="Y161" s="43">
        <v>42545</v>
      </c>
      <c r="Z161" s="44" t="s">
        <v>80</v>
      </c>
      <c r="AA161" s="126" t="str">
        <f t="shared" si="88"/>
        <v>2,     170314,   "HPA067KD 120  (66 gal)"</v>
      </c>
      <c r="AB161" s="128" t="str">
        <f t="shared" si="81"/>
        <v>Lochinvar</v>
      </c>
      <c r="AC161" s="129" t="s">
        <v>492</v>
      </c>
      <c r="AD161" s="153">
        <f t="shared" si="87"/>
        <v>1</v>
      </c>
      <c r="AE161" s="126" t="str">
        <f t="shared" si="89"/>
        <v xml:space="preserve">          case  HPA067KD 120  (66 gal)   :   "LochinvarHPA067"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  <c r="AMM161"/>
      <c r="AMN161"/>
      <c r="AMO161"/>
      <c r="AMP161"/>
      <c r="AMQ161"/>
      <c r="AMR161"/>
      <c r="AMS161"/>
      <c r="AMT161"/>
      <c r="AMU161"/>
      <c r="AMV161"/>
      <c r="AMW161"/>
      <c r="AMX161"/>
      <c r="AMY161"/>
    </row>
    <row r="162" spans="3:1042" s="6" customFormat="1" ht="15" customHeight="1" x14ac:dyDescent="0.25">
      <c r="C162" s="6" t="str">
        <f t="shared" si="93"/>
        <v>Lochinvar</v>
      </c>
      <c r="D162" s="6" t="str">
        <f t="shared" si="94"/>
        <v>HPA068KD 120  (66 gal)</v>
      </c>
      <c r="E162" s="6">
        <f t="shared" si="95"/>
        <v>170414</v>
      </c>
      <c r="F162" s="55">
        <f t="shared" si="24"/>
        <v>66</v>
      </c>
      <c r="G162" s="6" t="str">
        <f t="shared" si="96"/>
        <v>AOSmithHPTU66</v>
      </c>
      <c r="H162" s="116">
        <f t="shared" si="26"/>
        <v>0</v>
      </c>
      <c r="I162" s="156" t="str">
        <f t="shared" si="97"/>
        <v>LochinvarHPA068</v>
      </c>
      <c r="J162" s="91" t="s">
        <v>188</v>
      </c>
      <c r="K162" s="32">
        <v>3</v>
      </c>
      <c r="L162" s="75">
        <f t="shared" si="85"/>
        <v>17</v>
      </c>
      <c r="M162" s="9" t="s">
        <v>25</v>
      </c>
      <c r="N162" s="62">
        <f t="shared" si="109"/>
        <v>4</v>
      </c>
      <c r="O162" s="62">
        <f t="shared" si="90"/>
        <v>170414</v>
      </c>
      <c r="P162" s="59" t="str">
        <f t="shared" si="99"/>
        <v>HPA068KD 120  (66 gal)</v>
      </c>
      <c r="Q162" s="155">
        <f t="shared" si="86"/>
        <v>1</v>
      </c>
      <c r="R162" s="10" t="s">
        <v>29</v>
      </c>
      <c r="S162" s="11">
        <v>66</v>
      </c>
      <c r="T162" s="30" t="s">
        <v>82</v>
      </c>
      <c r="U162" s="80" t="s">
        <v>102</v>
      </c>
      <c r="V162" s="85" t="str">
        <f t="shared" si="91"/>
        <v>AOSmithHPTU66</v>
      </c>
      <c r="W162" s="115">
        <v>0</v>
      </c>
      <c r="X162" s="42">
        <v>3</v>
      </c>
      <c r="Y162" s="43">
        <v>42545</v>
      </c>
      <c r="Z162" s="44" t="s">
        <v>80</v>
      </c>
      <c r="AA162" s="126" t="str">
        <f t="shared" si="88"/>
        <v>2,     170414,   "HPA068KD 120  (66 gal)"</v>
      </c>
      <c r="AB162" s="128" t="str">
        <f t="shared" si="81"/>
        <v>Lochinvar</v>
      </c>
      <c r="AC162" s="129" t="s">
        <v>493</v>
      </c>
      <c r="AD162" s="153">
        <f t="shared" si="87"/>
        <v>1</v>
      </c>
      <c r="AE162" s="126" t="str">
        <f t="shared" si="89"/>
        <v xml:space="preserve">          case  HPA068KD 120  (66 gal)   :   "LochinvarHPA068"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  <c r="AMM162"/>
      <c r="AMN162"/>
      <c r="AMO162"/>
      <c r="AMP162"/>
      <c r="AMQ162"/>
      <c r="AMR162"/>
      <c r="AMS162"/>
      <c r="AMT162"/>
      <c r="AMU162"/>
      <c r="AMV162"/>
      <c r="AMW162"/>
      <c r="AMX162"/>
      <c r="AMY162"/>
    </row>
    <row r="163" spans="3:1042" s="6" customFormat="1" ht="15" customHeight="1" x14ac:dyDescent="0.25">
      <c r="C163" s="6" t="str">
        <f t="shared" si="93"/>
        <v>Lochinvar</v>
      </c>
      <c r="D163" s="6" t="str">
        <f t="shared" si="94"/>
        <v>HPA081KD 120  (80 gal)</v>
      </c>
      <c r="E163" s="6">
        <f t="shared" si="95"/>
        <v>170515</v>
      </c>
      <c r="F163" s="55">
        <f t="shared" si="24"/>
        <v>80</v>
      </c>
      <c r="G163" s="6" t="str">
        <f t="shared" si="96"/>
        <v>AOSmithHPTU80</v>
      </c>
      <c r="H163" s="116">
        <f t="shared" si="26"/>
        <v>0</v>
      </c>
      <c r="I163" s="156" t="str">
        <f t="shared" si="97"/>
        <v>LochinvarHPA081</v>
      </c>
      <c r="J163" s="91" t="s">
        <v>188</v>
      </c>
      <c r="K163" s="32">
        <v>3</v>
      </c>
      <c r="L163" s="75">
        <f t="shared" si="85"/>
        <v>17</v>
      </c>
      <c r="M163" s="9" t="s">
        <v>25</v>
      </c>
      <c r="N163" s="62">
        <f t="shared" si="109"/>
        <v>5</v>
      </c>
      <c r="O163" s="62">
        <f t="shared" si="90"/>
        <v>170515</v>
      </c>
      <c r="P163" s="59" t="str">
        <f t="shared" si="99"/>
        <v>HPA081KD 120  (80 gal)</v>
      </c>
      <c r="Q163" s="155">
        <f t="shared" si="86"/>
        <v>1</v>
      </c>
      <c r="R163" s="10" t="s">
        <v>30</v>
      </c>
      <c r="S163" s="11">
        <v>80</v>
      </c>
      <c r="T163" s="30" t="s">
        <v>83</v>
      </c>
      <c r="U163" s="80" t="s">
        <v>103</v>
      </c>
      <c r="V163" s="85" t="str">
        <f t="shared" si="91"/>
        <v>AOSmithHPTU80</v>
      </c>
      <c r="W163" s="115">
        <v>0</v>
      </c>
      <c r="X163" s="42" t="s">
        <v>13</v>
      </c>
      <c r="Y163" s="43">
        <v>42545</v>
      </c>
      <c r="Z163" s="44" t="s">
        <v>80</v>
      </c>
      <c r="AA163" s="126" t="str">
        <f t="shared" si="88"/>
        <v>2,     170515,   "HPA081KD 120  (80 gal)"</v>
      </c>
      <c r="AB163" s="128" t="str">
        <f t="shared" si="81"/>
        <v>Lochinvar</v>
      </c>
      <c r="AC163" s="129" t="s">
        <v>494</v>
      </c>
      <c r="AD163" s="153">
        <f t="shared" si="87"/>
        <v>1</v>
      </c>
      <c r="AE163" s="126" t="str">
        <f t="shared" si="89"/>
        <v xml:space="preserve">          case  HPA081KD 120  (80 gal)   :   "LochinvarHPA081"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  <c r="AMM163"/>
      <c r="AMN163"/>
      <c r="AMO163"/>
      <c r="AMP163"/>
      <c r="AMQ163"/>
      <c r="AMR163"/>
      <c r="AMS163"/>
      <c r="AMT163"/>
      <c r="AMU163"/>
      <c r="AMV163"/>
      <c r="AMW163"/>
      <c r="AMX163"/>
      <c r="AMY163"/>
    </row>
    <row r="164" spans="3:1042" s="6" customFormat="1" ht="15" customHeight="1" x14ac:dyDescent="0.25">
      <c r="C164" s="6" t="str">
        <f t="shared" si="93"/>
        <v>Lochinvar</v>
      </c>
      <c r="D164" s="6" t="str">
        <f t="shared" si="94"/>
        <v>HPA082KD 120  (80 gal)</v>
      </c>
      <c r="E164" s="6">
        <f t="shared" si="95"/>
        <v>170615</v>
      </c>
      <c r="F164" s="55">
        <f t="shared" si="24"/>
        <v>80</v>
      </c>
      <c r="G164" s="6" t="str">
        <f t="shared" si="96"/>
        <v>AOSmithHPTU80</v>
      </c>
      <c r="H164" s="116">
        <f t="shared" si="26"/>
        <v>0</v>
      </c>
      <c r="I164" s="156" t="str">
        <f t="shared" si="97"/>
        <v>LochinvarHPA082</v>
      </c>
      <c r="J164" s="91" t="s">
        <v>188</v>
      </c>
      <c r="K164" s="32">
        <v>3</v>
      </c>
      <c r="L164" s="75">
        <f t="shared" si="85"/>
        <v>17</v>
      </c>
      <c r="M164" s="9" t="s">
        <v>25</v>
      </c>
      <c r="N164" s="62">
        <f t="shared" si="109"/>
        <v>6</v>
      </c>
      <c r="O164" s="62">
        <f t="shared" si="90"/>
        <v>170615</v>
      </c>
      <c r="P164" s="59" t="str">
        <f t="shared" si="99"/>
        <v>HPA082KD 120  (80 gal)</v>
      </c>
      <c r="Q164" s="155">
        <f t="shared" si="86"/>
        <v>1</v>
      </c>
      <c r="R164" s="10" t="s">
        <v>31</v>
      </c>
      <c r="S164" s="11">
        <v>80</v>
      </c>
      <c r="T164" s="30" t="s">
        <v>83</v>
      </c>
      <c r="U164" s="80" t="s">
        <v>103</v>
      </c>
      <c r="V164" s="85" t="str">
        <f t="shared" si="91"/>
        <v>AOSmithHPTU80</v>
      </c>
      <c r="W164" s="115">
        <v>0</v>
      </c>
      <c r="X164" s="42" t="s">
        <v>13</v>
      </c>
      <c r="Y164" s="43">
        <v>42545</v>
      </c>
      <c r="Z164" s="44" t="s">
        <v>80</v>
      </c>
      <c r="AA164" s="126" t="str">
        <f t="shared" si="88"/>
        <v>2,     170615,   "HPA082KD 120  (80 gal)"</v>
      </c>
      <c r="AB164" s="128" t="str">
        <f t="shared" si="81"/>
        <v>Lochinvar</v>
      </c>
      <c r="AC164" s="129" t="s">
        <v>495</v>
      </c>
      <c r="AD164" s="153">
        <f t="shared" si="87"/>
        <v>1</v>
      </c>
      <c r="AE164" s="126" t="str">
        <f t="shared" si="89"/>
        <v xml:space="preserve">          case  HPA082KD 120  (80 gal)   :   "LochinvarHPA082"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  <c r="AMM164"/>
      <c r="AMN164"/>
      <c r="AMO164"/>
      <c r="AMP164"/>
      <c r="AMQ164"/>
      <c r="AMR164"/>
      <c r="AMS164"/>
      <c r="AMT164"/>
      <c r="AMU164"/>
      <c r="AMV164"/>
      <c r="AMW164"/>
      <c r="AMX164"/>
      <c r="AMY164"/>
    </row>
    <row r="165" spans="3:1042" s="6" customFormat="1" ht="15" customHeight="1" x14ac:dyDescent="0.25">
      <c r="C165" s="149" t="str">
        <f t="shared" si="93"/>
        <v>Reliance</v>
      </c>
      <c r="D165" s="149" t="str">
        <f t="shared" si="94"/>
        <v>10-50-DHPTS 2**  (50 gal, JA13)</v>
      </c>
      <c r="E165" s="149">
        <f t="shared" si="95"/>
        <v>181683</v>
      </c>
      <c r="F165" s="55">
        <f t="shared" si="24"/>
        <v>50</v>
      </c>
      <c r="G165" s="6" t="str">
        <f t="shared" si="96"/>
        <v>AOSmithHPTS50</v>
      </c>
      <c r="H165" s="116">
        <f t="shared" si="26"/>
        <v>1</v>
      </c>
      <c r="I165" s="156" t="str">
        <f t="shared" si="97"/>
        <v>Reliance1050DHPTS2xx</v>
      </c>
      <c r="J165" s="91" t="s">
        <v>188</v>
      </c>
      <c r="K165" s="32">
        <v>4</v>
      </c>
      <c r="L165" s="75">
        <f t="shared" si="85"/>
        <v>18</v>
      </c>
      <c r="M165" s="159" t="s">
        <v>32</v>
      </c>
      <c r="N165" s="61">
        <v>16</v>
      </c>
      <c r="O165" s="62">
        <f t="shared" si="90"/>
        <v>181683</v>
      </c>
      <c r="P165" s="59" t="str">
        <f t="shared" si="99"/>
        <v>10-50-DHPTS 2**  (50 gal, JA13)</v>
      </c>
      <c r="Q165" s="155">
        <f t="shared" si="86"/>
        <v>1</v>
      </c>
      <c r="R165" s="10" t="s">
        <v>847</v>
      </c>
      <c r="S165" s="11">
        <v>50</v>
      </c>
      <c r="T165" s="30" t="s">
        <v>817</v>
      </c>
      <c r="U165" s="80" t="s">
        <v>817</v>
      </c>
      <c r="V165" s="85" t="str">
        <f t="shared" si="91"/>
        <v>AOSmithHPTS50</v>
      </c>
      <c r="W165" s="117">
        <v>1</v>
      </c>
      <c r="X165" s="42" t="s">
        <v>8</v>
      </c>
      <c r="Y165" s="152">
        <v>44728</v>
      </c>
      <c r="Z165" s="44" t="s">
        <v>80</v>
      </c>
      <c r="AA165" s="126" t="str">
        <f t="shared" si="88"/>
        <v>2,     181683,   "10-50-DHPTS 2**  (50 gal, JA13)"</v>
      </c>
      <c r="AB165" s="127" t="str">
        <f>M165</f>
        <v>Reliance</v>
      </c>
      <c r="AC165" s="148" t="s">
        <v>850</v>
      </c>
      <c r="AD165" s="153">
        <f t="shared" si="87"/>
        <v>1</v>
      </c>
      <c r="AE165" s="126" t="str">
        <f t="shared" si="89"/>
        <v xml:space="preserve">          case  10-50-DHPTS 2**  (50 gal, JA13)   :   "Reliance1050DHPTS2xx"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  <c r="AMM165"/>
      <c r="AMN165"/>
      <c r="AMO165"/>
      <c r="AMP165"/>
      <c r="AMQ165"/>
      <c r="AMR165"/>
      <c r="AMS165"/>
      <c r="AMT165"/>
      <c r="AMU165"/>
      <c r="AMV165"/>
      <c r="AMW165"/>
      <c r="AMX165"/>
      <c r="AMY165"/>
    </row>
    <row r="166" spans="3:1042" s="6" customFormat="1" ht="15" customHeight="1" x14ac:dyDescent="0.25">
      <c r="C166" s="149" t="str">
        <f t="shared" si="93"/>
        <v>Reliance</v>
      </c>
      <c r="D166" s="149" t="str">
        <f t="shared" si="94"/>
        <v>10-66-DHPTS 2**  (66 gal, JA13)</v>
      </c>
      <c r="E166" s="149">
        <f t="shared" si="95"/>
        <v>181784</v>
      </c>
      <c r="F166" s="55">
        <f t="shared" si="24"/>
        <v>66</v>
      </c>
      <c r="G166" s="6" t="str">
        <f t="shared" si="96"/>
        <v>AOSmithHPTS66</v>
      </c>
      <c r="H166" s="116">
        <f t="shared" si="26"/>
        <v>1</v>
      </c>
      <c r="I166" s="156" t="str">
        <f t="shared" si="97"/>
        <v>Reliance1066DHPTS2xx</v>
      </c>
      <c r="J166" s="91" t="s">
        <v>188</v>
      </c>
      <c r="K166" s="32">
        <v>4</v>
      </c>
      <c r="L166" s="75">
        <f t="shared" si="85"/>
        <v>18</v>
      </c>
      <c r="M166" s="9" t="s">
        <v>32</v>
      </c>
      <c r="N166" s="62">
        <f t="shared" ref="N166:N182" si="110">N165+1</f>
        <v>17</v>
      </c>
      <c r="O166" s="62">
        <f t="shared" si="90"/>
        <v>181784</v>
      </c>
      <c r="P166" s="59" t="str">
        <f t="shared" si="99"/>
        <v>10-66-DHPTS 2**  (66 gal, JA13)</v>
      </c>
      <c r="Q166" s="155">
        <f t="shared" si="86"/>
        <v>1</v>
      </c>
      <c r="R166" s="10" t="s">
        <v>848</v>
      </c>
      <c r="S166" s="11">
        <v>66</v>
      </c>
      <c r="T166" s="30" t="s">
        <v>818</v>
      </c>
      <c r="U166" s="80" t="s">
        <v>818</v>
      </c>
      <c r="V166" s="85" t="str">
        <f t="shared" si="91"/>
        <v>AOSmithHPTS66</v>
      </c>
      <c r="W166" s="117">
        <v>1</v>
      </c>
      <c r="X166" s="42">
        <v>3</v>
      </c>
      <c r="Y166" s="152">
        <v>44728</v>
      </c>
      <c r="Z166" s="44" t="s">
        <v>80</v>
      </c>
      <c r="AA166" s="126" t="str">
        <f t="shared" si="88"/>
        <v>2,     181784,   "10-66-DHPTS 2**  (66 gal, JA13)"</v>
      </c>
      <c r="AB166" s="128" t="str">
        <f t="shared" si="81"/>
        <v>Reliance</v>
      </c>
      <c r="AC166" s="148" t="s">
        <v>851</v>
      </c>
      <c r="AD166" s="153">
        <f t="shared" si="87"/>
        <v>1</v>
      </c>
      <c r="AE166" s="126" t="str">
        <f t="shared" si="89"/>
        <v xml:space="preserve">          case  10-66-DHPTS 2**  (66 gal, JA13)   :   "Reliance1066DHPTS2xx"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  <c r="AMM166"/>
      <c r="AMN166"/>
      <c r="AMO166"/>
      <c r="AMP166"/>
      <c r="AMQ166"/>
      <c r="AMR166"/>
      <c r="AMS166"/>
      <c r="AMT166"/>
      <c r="AMU166"/>
      <c r="AMV166"/>
      <c r="AMW166"/>
      <c r="AMX166"/>
      <c r="AMY166"/>
    </row>
    <row r="167" spans="3:1042" s="6" customFormat="1" ht="15" customHeight="1" x14ac:dyDescent="0.25">
      <c r="C167" s="149" t="str">
        <f t="shared" si="93"/>
        <v>Reliance</v>
      </c>
      <c r="D167" s="149" t="str">
        <f t="shared" si="94"/>
        <v>10-80-DHPTS 2**  (80 gal, JA13)</v>
      </c>
      <c r="E167" s="149">
        <f t="shared" si="95"/>
        <v>181885</v>
      </c>
      <c r="F167" s="55">
        <f t="shared" ref="F167:F169" si="111">S167</f>
        <v>80</v>
      </c>
      <c r="G167" s="6" t="str">
        <f t="shared" si="96"/>
        <v>AOSmithHPTS80</v>
      </c>
      <c r="H167" s="116">
        <f t="shared" ref="H167:H169" si="112">W167</f>
        <v>1</v>
      </c>
      <c r="I167" s="156" t="str">
        <f t="shared" si="97"/>
        <v>Reliance1080DHPTS2xx</v>
      </c>
      <c r="J167" s="91" t="s">
        <v>188</v>
      </c>
      <c r="K167" s="32">
        <v>4</v>
      </c>
      <c r="L167" s="75">
        <f t="shared" si="85"/>
        <v>18</v>
      </c>
      <c r="M167" s="9" t="s">
        <v>32</v>
      </c>
      <c r="N167" s="62">
        <f t="shared" si="110"/>
        <v>18</v>
      </c>
      <c r="O167" s="62">
        <f t="shared" ref="O167" si="113" xml:space="preserve"> (L167*10000) + (N167*100) + VLOOKUP( U167, $R$2:$T$65, 2, FALSE )</f>
        <v>181885</v>
      </c>
      <c r="P167" s="59" t="str">
        <f t="shared" si="99"/>
        <v>10-80-DHPTS 2**  (80 gal, JA13)</v>
      </c>
      <c r="Q167" s="155">
        <f t="shared" si="86"/>
        <v>1</v>
      </c>
      <c r="R167" s="10" t="s">
        <v>849</v>
      </c>
      <c r="S167" s="11">
        <v>80</v>
      </c>
      <c r="T167" s="30" t="s">
        <v>819</v>
      </c>
      <c r="U167" s="80" t="s">
        <v>819</v>
      </c>
      <c r="V167" s="85" t="str">
        <f t="shared" ref="V167" si="114">VLOOKUP( U167, $R$2:$T$65, 3, FALSE )</f>
        <v>AOSmithHPTS80</v>
      </c>
      <c r="W167" s="117">
        <v>1</v>
      </c>
      <c r="X167" s="42">
        <v>4</v>
      </c>
      <c r="Y167" s="152">
        <v>44728</v>
      </c>
      <c r="Z167" s="44" t="s">
        <v>80</v>
      </c>
      <c r="AA167" s="126" t="str">
        <f t="shared" si="88"/>
        <v>2,     181885,   "10-80-DHPTS 2**  (80 gal, JA13)"</v>
      </c>
      <c r="AB167" s="128" t="str">
        <f t="shared" si="81"/>
        <v>Reliance</v>
      </c>
      <c r="AC167" s="148" t="s">
        <v>852</v>
      </c>
      <c r="AD167" s="153">
        <f t="shared" si="87"/>
        <v>1</v>
      </c>
      <c r="AE167" s="126" t="str">
        <f t="shared" si="89"/>
        <v xml:space="preserve">          case  10-80-DHPTS 2**  (80 gal, JA13)   :   "Reliance1080DHPTS2xx"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  <c r="AMM167"/>
      <c r="AMN167"/>
      <c r="AMO167"/>
      <c r="AMP167"/>
      <c r="AMQ167"/>
      <c r="AMR167"/>
      <c r="AMS167"/>
      <c r="AMT167"/>
      <c r="AMU167"/>
      <c r="AMV167"/>
      <c r="AMW167"/>
      <c r="AMX167"/>
      <c r="AMY167"/>
    </row>
    <row r="168" spans="3:1042" s="6" customFormat="1" ht="15" customHeight="1" x14ac:dyDescent="0.25">
      <c r="C168" s="6" t="str">
        <f t="shared" ref="C168:C170" si="115">M168</f>
        <v>Reliance</v>
      </c>
      <c r="D168" s="6" t="str">
        <f t="shared" ref="D168:D170" si="116">P168</f>
        <v>10 50 DHPHT 120  (50 gal)</v>
      </c>
      <c r="E168" s="6">
        <f t="shared" ref="E168:E170" si="117">O168</f>
        <v>180113</v>
      </c>
      <c r="F168" s="55">
        <f t="shared" si="111"/>
        <v>50</v>
      </c>
      <c r="G168" s="6" t="str">
        <f t="shared" ref="G168:G170" si="118">V168</f>
        <v>AOSmithHPTU50</v>
      </c>
      <c r="H168" s="116">
        <f t="shared" si="112"/>
        <v>0</v>
      </c>
      <c r="I168" s="156" t="str">
        <f t="shared" ref="I168:I170" si="119">AC168</f>
        <v>Reliance1050DHPHT</v>
      </c>
      <c r="J168" s="91" t="s">
        <v>188</v>
      </c>
      <c r="K168" s="32">
        <v>3</v>
      </c>
      <c r="L168" s="75">
        <f t="shared" si="85"/>
        <v>18</v>
      </c>
      <c r="M168" s="9" t="s">
        <v>32</v>
      </c>
      <c r="N168" s="109">
        <v>1</v>
      </c>
      <c r="O168" s="62">
        <f xml:space="preserve"> (L168*10000) + (N168*100) + VLOOKUP( U168, $R$2:$T$65, 2, FALSE )</f>
        <v>180113</v>
      </c>
      <c r="P168" s="59" t="str">
        <f t="shared" ref="P168:P170" si="120">R168 &amp; "  (" &amp; S168 &amp; " gal" &amp; IF(W168&gt;0, ", JA13)", ")")</f>
        <v>10 50 DHPHT 120  (50 gal)</v>
      </c>
      <c r="Q168" s="155">
        <f t="shared" si="86"/>
        <v>1</v>
      </c>
      <c r="R168" s="10" t="s">
        <v>33</v>
      </c>
      <c r="S168" s="11">
        <v>50</v>
      </c>
      <c r="T168" s="30" t="s">
        <v>81</v>
      </c>
      <c r="U168" s="80" t="s">
        <v>106</v>
      </c>
      <c r="V168" s="85" t="str">
        <f>VLOOKUP( U168, $R$2:$T$65, 3, FALSE )</f>
        <v>AOSmithHPTU50</v>
      </c>
      <c r="W168" s="115">
        <v>0</v>
      </c>
      <c r="X168" s="42" t="s">
        <v>8</v>
      </c>
      <c r="Y168" s="43">
        <v>42545</v>
      </c>
      <c r="Z168" s="44" t="s">
        <v>80</v>
      </c>
      <c r="AA168" s="126" t="str">
        <f t="shared" si="88"/>
        <v>2,     180113,   "10 50 DHPHT 120  (50 gal)"</v>
      </c>
      <c r="AB168" s="127" t="str">
        <f>M168</f>
        <v>Reliance</v>
      </c>
      <c r="AC168" s="129" t="s">
        <v>496</v>
      </c>
      <c r="AD168" s="153">
        <f t="shared" si="87"/>
        <v>1</v>
      </c>
      <c r="AE168" s="126" t="str">
        <f t="shared" si="89"/>
        <v xml:space="preserve">          case  10 50 DHPHT 120  (50 gal)   :   "Reliance1050DHPHT"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  <c r="AMM168"/>
      <c r="AMN168"/>
      <c r="AMO168"/>
      <c r="AMP168"/>
      <c r="AMQ168"/>
      <c r="AMR168"/>
      <c r="AMS168"/>
      <c r="AMT168"/>
      <c r="AMU168"/>
      <c r="AMV168"/>
      <c r="AMW168"/>
      <c r="AMX168"/>
      <c r="AMY168"/>
    </row>
    <row r="169" spans="3:1042" s="6" customFormat="1" ht="15" customHeight="1" x14ac:dyDescent="0.25">
      <c r="C169" s="6" t="str">
        <f t="shared" si="115"/>
        <v>Reliance</v>
      </c>
      <c r="D169" s="6" t="str">
        <f t="shared" si="116"/>
        <v>10 50 DHPHTNE 120  (50 gal)</v>
      </c>
      <c r="E169" s="6">
        <f t="shared" si="117"/>
        <v>180213</v>
      </c>
      <c r="F169" s="55">
        <f t="shared" si="111"/>
        <v>50</v>
      </c>
      <c r="G169" s="6" t="str">
        <f t="shared" si="118"/>
        <v>AOSmithHPTU50</v>
      </c>
      <c r="H169" s="116">
        <f t="shared" si="112"/>
        <v>0</v>
      </c>
      <c r="I169" s="156" t="str">
        <f t="shared" si="119"/>
        <v>Reliance1050DHPHTNE</v>
      </c>
      <c r="J169" s="91" t="s">
        <v>188</v>
      </c>
      <c r="K169" s="32">
        <v>3</v>
      </c>
      <c r="L169" s="75">
        <f t="shared" si="85"/>
        <v>18</v>
      </c>
      <c r="M169" s="9" t="s">
        <v>32</v>
      </c>
      <c r="N169" s="62">
        <f t="shared" si="110"/>
        <v>2</v>
      </c>
      <c r="O169" s="62">
        <f xml:space="preserve"> (L169*10000) + (N169*100) + VLOOKUP( U169, $R$2:$T$65, 2, FALSE )</f>
        <v>180213</v>
      </c>
      <c r="P169" s="59" t="str">
        <f t="shared" si="120"/>
        <v>10 50 DHPHTNE 120  (50 gal)</v>
      </c>
      <c r="Q169" s="155">
        <f t="shared" si="86"/>
        <v>1</v>
      </c>
      <c r="R169" s="10" t="s">
        <v>34</v>
      </c>
      <c r="S169" s="11">
        <v>50</v>
      </c>
      <c r="T169" s="30" t="s">
        <v>81</v>
      </c>
      <c r="U169" s="80" t="s">
        <v>106</v>
      </c>
      <c r="V169" s="85" t="str">
        <f>VLOOKUP( U169, $R$2:$T$65, 3, FALSE )</f>
        <v>AOSmithHPTU50</v>
      </c>
      <c r="W169" s="115">
        <v>0</v>
      </c>
      <c r="X169" s="42" t="s">
        <v>8</v>
      </c>
      <c r="Y169" s="43">
        <v>42545</v>
      </c>
      <c r="Z169" s="44" t="s">
        <v>80</v>
      </c>
      <c r="AA169" s="126" t="str">
        <f t="shared" si="88"/>
        <v>2,     180213,   "10 50 DHPHTNE 120  (50 gal)"</v>
      </c>
      <c r="AB169" s="128" t="str">
        <f t="shared" si="81"/>
        <v>Reliance</v>
      </c>
      <c r="AC169" s="129" t="s">
        <v>497</v>
      </c>
      <c r="AD169" s="153">
        <f t="shared" si="87"/>
        <v>1</v>
      </c>
      <c r="AE169" s="126" t="str">
        <f t="shared" si="89"/>
        <v xml:space="preserve">          case  10 50 DHPHTNE 120  (50 gal)   :   "Reliance1050DHPHTNE"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  <c r="AMM169"/>
      <c r="AMN169"/>
      <c r="AMO169"/>
      <c r="AMP169"/>
      <c r="AMQ169"/>
      <c r="AMR169"/>
      <c r="AMS169"/>
      <c r="AMT169"/>
      <c r="AMU169"/>
      <c r="AMV169"/>
      <c r="AMW169"/>
      <c r="AMX169"/>
      <c r="AMY169"/>
    </row>
    <row r="170" spans="3:1042" s="6" customFormat="1" ht="15" customHeight="1" x14ac:dyDescent="0.25">
      <c r="C170" s="120" t="str">
        <f t="shared" si="115"/>
        <v>Reliance</v>
      </c>
      <c r="D170" s="120" t="str">
        <f t="shared" si="116"/>
        <v>10-50-DHPHTDR 130  (50 gal, JA13)</v>
      </c>
      <c r="E170" s="120">
        <f t="shared" si="117"/>
        <v>181313</v>
      </c>
      <c r="F170" s="55">
        <f t="shared" ref="F170" si="121">S170</f>
        <v>50</v>
      </c>
      <c r="G170" s="6" t="str">
        <f t="shared" si="118"/>
        <v>AOSmithHPTU50</v>
      </c>
      <c r="H170" s="116">
        <f t="shared" ref="H170" si="122">W170</f>
        <v>1</v>
      </c>
      <c r="I170" s="156" t="str">
        <f t="shared" si="119"/>
        <v>Reliance1050DHPHTDR</v>
      </c>
      <c r="J170" s="91" t="s">
        <v>188</v>
      </c>
      <c r="K170" s="32">
        <v>3</v>
      </c>
      <c r="L170" s="75">
        <f t="shared" si="85"/>
        <v>18</v>
      </c>
      <c r="M170" s="9" t="s">
        <v>32</v>
      </c>
      <c r="N170" s="121">
        <v>13</v>
      </c>
      <c r="O170" s="62">
        <f t="shared" ref="O170" si="123" xml:space="preserve"> (L170*10000) + (N170*100) + VLOOKUP( U170, $R$2:$T$65, 2, FALSE )</f>
        <v>181313</v>
      </c>
      <c r="P170" s="59" t="str">
        <f t="shared" si="120"/>
        <v>10-50-DHPHTDR 130  (50 gal, JA13)</v>
      </c>
      <c r="Q170" s="155">
        <f t="shared" si="86"/>
        <v>1</v>
      </c>
      <c r="R170" s="10" t="s">
        <v>357</v>
      </c>
      <c r="S170" s="11">
        <v>50</v>
      </c>
      <c r="T170" s="30" t="s">
        <v>81</v>
      </c>
      <c r="U170" s="80" t="s">
        <v>106</v>
      </c>
      <c r="V170" s="85" t="str">
        <f t="shared" ref="V170" si="124">VLOOKUP( U170, $R$2:$T$65, 3, FALSE )</f>
        <v>AOSmithHPTU50</v>
      </c>
      <c r="W170" s="117">
        <v>1</v>
      </c>
      <c r="X170" s="42" t="s">
        <v>8</v>
      </c>
      <c r="Y170" s="43">
        <v>44118</v>
      </c>
      <c r="Z170" s="44" t="s">
        <v>80</v>
      </c>
      <c r="AA170" s="126" t="str">
        <f t="shared" si="88"/>
        <v>2,     181313,   "10-50-DHPHTDR 130  (50 gal, JA13)"</v>
      </c>
      <c r="AB170" s="128" t="str">
        <f t="shared" si="81"/>
        <v>Reliance</v>
      </c>
      <c r="AC170" s="130" t="s">
        <v>508</v>
      </c>
      <c r="AD170" s="153">
        <f t="shared" si="87"/>
        <v>1</v>
      </c>
      <c r="AE170" s="126" t="str">
        <f t="shared" si="89"/>
        <v xml:space="preserve">          case  10-50-DHPHTDR 130  (50 gal, JA13)   :   "Reliance1050DHPHTDR"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  <c r="AMM170"/>
      <c r="AMN170"/>
      <c r="AMO170"/>
      <c r="AMP170"/>
      <c r="AMQ170"/>
      <c r="AMR170"/>
      <c r="AMS170"/>
      <c r="AMT170"/>
      <c r="AMU170"/>
      <c r="AMV170"/>
      <c r="AMW170"/>
      <c r="AMX170"/>
      <c r="AMY170"/>
    </row>
    <row r="171" spans="3:1042" s="6" customFormat="1" ht="15" customHeight="1" x14ac:dyDescent="0.25">
      <c r="C171" s="6" t="str">
        <f t="shared" si="93"/>
        <v>Reliance</v>
      </c>
      <c r="D171" s="6" t="str">
        <f t="shared" si="94"/>
        <v>10 60 DHPT  (60 gal)</v>
      </c>
      <c r="E171" s="6">
        <f t="shared" si="95"/>
        <v>180311</v>
      </c>
      <c r="F171" s="55">
        <f t="shared" si="24"/>
        <v>60</v>
      </c>
      <c r="G171" s="6" t="str">
        <f t="shared" si="96"/>
        <v>AOSmithPHPT60</v>
      </c>
      <c r="H171" s="116">
        <f t="shared" si="26"/>
        <v>0</v>
      </c>
      <c r="I171" s="156" t="str">
        <f t="shared" si="97"/>
        <v>Reliance1060DHPTRes</v>
      </c>
      <c r="J171" s="91" t="s">
        <v>188</v>
      </c>
      <c r="K171" s="33">
        <v>1</v>
      </c>
      <c r="L171" s="75">
        <f t="shared" si="85"/>
        <v>18</v>
      </c>
      <c r="M171" s="18" t="s">
        <v>32</v>
      </c>
      <c r="N171" s="123">
        <f>N169+1</f>
        <v>3</v>
      </c>
      <c r="O171" s="62">
        <f xml:space="preserve"> (L171*10000) + (N171*100) + VLOOKUP( U171, $R$2:$T$65, 2, FALSE )</f>
        <v>180311</v>
      </c>
      <c r="P171" s="59" t="str">
        <f t="shared" si="99"/>
        <v>10 60 DHPT  (60 gal)</v>
      </c>
      <c r="Q171" s="155">
        <f t="shared" si="86"/>
        <v>1</v>
      </c>
      <c r="R171" s="19" t="s">
        <v>108</v>
      </c>
      <c r="S171" s="20">
        <v>60</v>
      </c>
      <c r="T171" s="31" t="s">
        <v>104</v>
      </c>
      <c r="U171" s="80" t="s">
        <v>104</v>
      </c>
      <c r="V171" s="85" t="str">
        <f>VLOOKUP( U171, $R$2:$T$65, 3, FALSE )</f>
        <v>AOSmithPHPT60</v>
      </c>
      <c r="W171" s="115">
        <v>0</v>
      </c>
      <c r="X171" s="45"/>
      <c r="Y171" s="45"/>
      <c r="Z171" s="44"/>
      <c r="AA171" s="126" t="str">
        <f t="shared" si="88"/>
        <v>2,     180311,   "10 60 DHPT  (60 gal)"</v>
      </c>
      <c r="AB171" s="128" t="str">
        <f>AB167</f>
        <v>Reliance</v>
      </c>
      <c r="AC171" s="129" t="s">
        <v>498</v>
      </c>
      <c r="AD171" s="153">
        <f t="shared" si="87"/>
        <v>1</v>
      </c>
      <c r="AE171" s="126" t="str">
        <f t="shared" si="89"/>
        <v xml:space="preserve">          case  10 60 DHPT  (60 gal)   :   "Reliance1060DHPTRes"</v>
      </c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H171" s="28"/>
      <c r="GI171" s="28"/>
      <c r="GJ171" s="28"/>
      <c r="GK171" s="28"/>
      <c r="GL171" s="28"/>
      <c r="GM171" s="28"/>
      <c r="GN171" s="28"/>
      <c r="GO171" s="28"/>
      <c r="GP171" s="28"/>
      <c r="GQ171" s="28"/>
      <c r="GR171" s="28"/>
      <c r="GS171" s="28"/>
      <c r="GT171" s="28"/>
      <c r="GU171" s="28"/>
      <c r="GV171" s="28"/>
      <c r="GW171" s="28"/>
      <c r="GX171" s="28"/>
      <c r="GY171" s="28"/>
      <c r="GZ171" s="28"/>
      <c r="HA171" s="28"/>
      <c r="HB171" s="28"/>
      <c r="HC171" s="28"/>
      <c r="HD171" s="28"/>
      <c r="HE171" s="28"/>
      <c r="HF171" s="28"/>
      <c r="HG171" s="28"/>
      <c r="HH171" s="28"/>
      <c r="HI171" s="28"/>
      <c r="HJ171" s="28"/>
      <c r="HK171" s="28"/>
      <c r="HL171" s="28"/>
      <c r="HM171" s="28"/>
      <c r="HN171" s="28"/>
      <c r="HO171" s="28"/>
      <c r="HP171" s="28"/>
      <c r="HQ171" s="28"/>
      <c r="HR171" s="28"/>
      <c r="HS171" s="28"/>
      <c r="HT171" s="28"/>
      <c r="HU171" s="28"/>
      <c r="HV171" s="28"/>
      <c r="HW171" s="28"/>
      <c r="HX171" s="28"/>
      <c r="HY171" s="28"/>
      <c r="HZ171" s="28"/>
      <c r="IA171" s="28"/>
      <c r="IB171" s="28"/>
      <c r="IC171" s="28"/>
      <c r="ID171" s="28"/>
      <c r="IE171" s="28"/>
      <c r="IF171" s="28"/>
      <c r="IG171" s="28"/>
      <c r="IH171" s="28"/>
      <c r="II171" s="28"/>
      <c r="IJ171" s="28"/>
      <c r="IK171" s="28"/>
      <c r="IL171" s="28"/>
      <c r="IM171" s="28"/>
      <c r="IN171" s="28"/>
      <c r="IO171" s="28"/>
      <c r="IP171" s="28"/>
      <c r="IQ171" s="28"/>
      <c r="IR171" s="28"/>
      <c r="IS171" s="28"/>
      <c r="IT171" s="28"/>
      <c r="IU171" s="28"/>
      <c r="IV171" s="28"/>
      <c r="IW171" s="28"/>
      <c r="IX171" s="28"/>
      <c r="IY171" s="28"/>
      <c r="IZ171" s="28"/>
      <c r="JA171" s="28"/>
      <c r="JB171" s="28"/>
      <c r="JC171" s="28"/>
      <c r="JD171" s="28"/>
      <c r="JE171" s="28"/>
      <c r="JF171" s="28"/>
      <c r="JG171" s="28"/>
      <c r="JH171" s="28"/>
      <c r="JI171" s="28"/>
      <c r="JJ171" s="28"/>
      <c r="JK171" s="28"/>
      <c r="JL171" s="28"/>
      <c r="JM171" s="28"/>
      <c r="JN171" s="28"/>
      <c r="JO171" s="28"/>
      <c r="JP171" s="28"/>
      <c r="JQ171" s="28"/>
      <c r="JR171" s="28"/>
      <c r="JS171" s="28"/>
      <c r="JT171" s="28"/>
      <c r="JU171" s="28"/>
      <c r="JV171" s="28"/>
      <c r="JW171" s="28"/>
      <c r="JX171" s="28"/>
      <c r="JY171" s="28"/>
      <c r="JZ171" s="28"/>
      <c r="KA171" s="28"/>
      <c r="KB171" s="28"/>
      <c r="KC171" s="28"/>
      <c r="KD171" s="28"/>
      <c r="KE171" s="28"/>
      <c r="KF171" s="28"/>
      <c r="KG171" s="28"/>
      <c r="KH171" s="28"/>
      <c r="KI171" s="28"/>
      <c r="KJ171" s="28"/>
      <c r="KK171" s="28"/>
      <c r="KL171" s="28"/>
      <c r="KM171" s="28"/>
      <c r="KN171" s="28"/>
      <c r="KO171" s="28"/>
      <c r="KP171" s="28"/>
      <c r="KQ171" s="28"/>
      <c r="KR171" s="28"/>
      <c r="KS171" s="28"/>
      <c r="KT171" s="28"/>
      <c r="KU171" s="28"/>
      <c r="KV171" s="28"/>
      <c r="KW171" s="28"/>
      <c r="KX171" s="28"/>
      <c r="KY171" s="28"/>
      <c r="KZ171" s="28"/>
      <c r="LA171" s="28"/>
      <c r="LB171" s="28"/>
      <c r="LC171" s="28"/>
      <c r="LD171" s="28"/>
      <c r="LE171" s="28"/>
      <c r="LF171" s="28"/>
      <c r="LG171" s="28"/>
      <c r="LH171" s="28"/>
      <c r="LI171" s="28"/>
      <c r="LJ171" s="28"/>
      <c r="LK171" s="28"/>
      <c r="LL171" s="28"/>
      <c r="LM171" s="28"/>
      <c r="LN171" s="28"/>
      <c r="LO171" s="28"/>
      <c r="LP171" s="28"/>
      <c r="LQ171" s="28"/>
      <c r="LR171" s="28"/>
      <c r="LS171" s="28"/>
      <c r="LT171" s="28"/>
      <c r="LU171" s="28"/>
      <c r="LV171" s="28"/>
      <c r="LW171" s="28"/>
      <c r="LX171" s="28"/>
      <c r="LY171" s="28"/>
      <c r="LZ171" s="28"/>
      <c r="MA171" s="28"/>
      <c r="MB171" s="28"/>
      <c r="MC171" s="28"/>
      <c r="MD171" s="28"/>
      <c r="ME171" s="28"/>
      <c r="MF171" s="28"/>
      <c r="MG171" s="28"/>
      <c r="MH171" s="28"/>
      <c r="MI171" s="28"/>
      <c r="MJ171" s="28"/>
      <c r="MK171" s="28"/>
      <c r="ML171" s="28"/>
      <c r="MM171" s="28"/>
      <c r="MN171" s="28"/>
      <c r="MO171" s="28"/>
      <c r="MP171" s="28"/>
      <c r="MQ171" s="28"/>
      <c r="MR171" s="28"/>
      <c r="MS171" s="28"/>
      <c r="MT171" s="28"/>
      <c r="MU171" s="28"/>
      <c r="MV171" s="28"/>
      <c r="MW171" s="28"/>
      <c r="MX171" s="28"/>
      <c r="MY171" s="28"/>
      <c r="MZ171" s="28"/>
      <c r="NA171" s="28"/>
      <c r="NB171" s="28"/>
      <c r="NC171" s="28"/>
      <c r="ND171" s="28"/>
      <c r="NE171" s="28"/>
      <c r="NF171" s="28"/>
      <c r="NG171" s="28"/>
      <c r="NH171" s="28"/>
      <c r="NI171" s="28"/>
      <c r="NJ171" s="28"/>
      <c r="NK171" s="28"/>
      <c r="NL171" s="28"/>
      <c r="NM171" s="28"/>
      <c r="NN171" s="28"/>
      <c r="NO171" s="28"/>
      <c r="NP171" s="28"/>
      <c r="NQ171" s="28"/>
      <c r="NR171" s="28"/>
      <c r="NS171" s="28"/>
      <c r="NT171" s="28"/>
      <c r="NU171" s="28"/>
      <c r="NV171" s="28"/>
      <c r="NW171" s="28"/>
      <c r="NX171" s="28"/>
      <c r="NY171" s="28"/>
      <c r="NZ171" s="28"/>
      <c r="OA171" s="28"/>
      <c r="OB171" s="28"/>
      <c r="OC171" s="28"/>
      <c r="OD171" s="28"/>
      <c r="OE171" s="28"/>
      <c r="OF171" s="28"/>
      <c r="OG171" s="28"/>
      <c r="OH171" s="28"/>
      <c r="OI171" s="28"/>
      <c r="OJ171" s="28"/>
      <c r="OK171" s="28"/>
      <c r="OL171" s="28"/>
      <c r="OM171" s="28"/>
      <c r="ON171" s="28"/>
      <c r="OO171" s="28"/>
      <c r="OP171" s="28"/>
      <c r="OQ171" s="28"/>
      <c r="OR171" s="28"/>
      <c r="OS171" s="28"/>
      <c r="OT171" s="28"/>
      <c r="OU171" s="28"/>
      <c r="OV171" s="28"/>
      <c r="OW171" s="28"/>
      <c r="OX171" s="28"/>
      <c r="OY171" s="28"/>
      <c r="OZ171" s="28"/>
      <c r="PA171" s="28"/>
      <c r="PB171" s="28"/>
      <c r="PC171" s="28"/>
      <c r="PD171" s="28"/>
      <c r="PE171" s="28"/>
      <c r="PF171" s="28"/>
      <c r="PG171" s="28"/>
      <c r="PH171" s="28"/>
      <c r="PI171" s="28"/>
      <c r="PJ171" s="28"/>
      <c r="PK171" s="28"/>
      <c r="PL171" s="28"/>
      <c r="PM171" s="28"/>
      <c r="PN171" s="28"/>
      <c r="PO171" s="28"/>
      <c r="PP171" s="28"/>
      <c r="PQ171" s="28"/>
      <c r="PR171" s="28"/>
      <c r="PS171" s="28"/>
      <c r="PT171" s="28"/>
      <c r="PU171" s="28"/>
      <c r="PV171" s="28"/>
      <c r="PW171" s="28"/>
      <c r="PX171" s="28"/>
      <c r="PY171" s="28"/>
      <c r="PZ171" s="28"/>
      <c r="QA171" s="28"/>
      <c r="QB171" s="28"/>
      <c r="QC171" s="28"/>
      <c r="QD171" s="28"/>
      <c r="QE171" s="28"/>
      <c r="QF171" s="28"/>
      <c r="QG171" s="28"/>
      <c r="QH171" s="28"/>
      <c r="QI171" s="28"/>
      <c r="QJ171" s="28"/>
      <c r="QK171" s="28"/>
      <c r="QL171" s="28"/>
      <c r="QM171" s="28"/>
      <c r="QN171" s="28"/>
      <c r="QO171" s="28"/>
      <c r="QP171" s="28"/>
      <c r="QQ171" s="28"/>
      <c r="QR171" s="28"/>
      <c r="QS171" s="28"/>
      <c r="QT171" s="28"/>
      <c r="QU171" s="28"/>
      <c r="QV171" s="28"/>
      <c r="QW171" s="28"/>
      <c r="QX171" s="28"/>
      <c r="QY171" s="28"/>
      <c r="QZ171" s="28"/>
      <c r="RA171" s="28"/>
      <c r="RB171" s="28"/>
      <c r="RC171" s="28"/>
      <c r="RD171" s="28"/>
      <c r="RE171" s="28"/>
      <c r="RF171" s="28"/>
      <c r="RG171" s="28"/>
      <c r="RH171" s="28"/>
      <c r="RI171" s="28"/>
      <c r="RJ171" s="28"/>
      <c r="RK171" s="28"/>
      <c r="RL171" s="28"/>
      <c r="RM171" s="28"/>
      <c r="RN171" s="28"/>
      <c r="RO171" s="28"/>
      <c r="RP171" s="28"/>
      <c r="RQ171" s="28"/>
      <c r="RR171" s="28"/>
      <c r="RS171" s="28"/>
      <c r="RT171" s="28"/>
      <c r="RU171" s="28"/>
      <c r="RV171" s="28"/>
      <c r="RW171" s="28"/>
      <c r="RX171" s="28"/>
      <c r="RY171" s="28"/>
      <c r="RZ171" s="28"/>
      <c r="SA171" s="28"/>
      <c r="SB171" s="28"/>
      <c r="SC171" s="28"/>
      <c r="SD171" s="28"/>
      <c r="SE171" s="28"/>
      <c r="SF171" s="28"/>
      <c r="SG171" s="28"/>
      <c r="SH171" s="28"/>
      <c r="SI171" s="28"/>
      <c r="SJ171" s="28"/>
      <c r="SK171" s="28"/>
      <c r="SL171" s="28"/>
      <c r="SM171" s="28"/>
      <c r="SN171" s="28"/>
      <c r="SO171" s="28"/>
      <c r="SP171" s="28"/>
      <c r="SQ171" s="28"/>
      <c r="SR171" s="28"/>
      <c r="SS171" s="28"/>
      <c r="ST171" s="28"/>
      <c r="SU171" s="28"/>
      <c r="SV171" s="28"/>
      <c r="SW171" s="28"/>
      <c r="SX171" s="28"/>
      <c r="SY171" s="28"/>
      <c r="SZ171" s="28"/>
      <c r="TA171" s="28"/>
      <c r="TB171" s="28"/>
      <c r="TC171" s="28"/>
      <c r="TD171" s="28"/>
      <c r="TE171" s="28"/>
      <c r="TF171" s="28"/>
      <c r="TG171" s="28"/>
      <c r="TH171" s="28"/>
      <c r="TI171" s="28"/>
      <c r="TJ171" s="28"/>
      <c r="TK171" s="28"/>
      <c r="TL171" s="28"/>
      <c r="TM171" s="28"/>
      <c r="TN171" s="28"/>
      <c r="TO171" s="28"/>
      <c r="TP171" s="28"/>
      <c r="TQ171" s="28"/>
      <c r="TR171" s="28"/>
      <c r="TS171" s="28"/>
      <c r="TT171" s="28"/>
      <c r="TU171" s="28"/>
      <c r="TV171" s="28"/>
      <c r="TW171" s="28"/>
      <c r="TX171" s="28"/>
      <c r="TY171" s="28"/>
      <c r="TZ171" s="28"/>
      <c r="UA171" s="28"/>
      <c r="UB171" s="28"/>
      <c r="UC171" s="28"/>
      <c r="UD171" s="28"/>
      <c r="UE171" s="28"/>
      <c r="UF171" s="28"/>
      <c r="UG171" s="28"/>
      <c r="UH171" s="28"/>
      <c r="UI171" s="28"/>
      <c r="UJ171" s="28"/>
      <c r="UK171" s="28"/>
      <c r="UL171" s="28"/>
      <c r="UM171" s="28"/>
      <c r="UN171" s="28"/>
      <c r="UO171" s="28"/>
      <c r="UP171" s="28"/>
      <c r="UQ171" s="28"/>
      <c r="UR171" s="28"/>
      <c r="US171" s="28"/>
      <c r="UT171" s="28"/>
      <c r="UU171" s="28"/>
      <c r="UV171" s="28"/>
      <c r="UW171" s="28"/>
      <c r="UX171" s="28"/>
      <c r="UY171" s="28"/>
      <c r="UZ171" s="28"/>
      <c r="VA171" s="28"/>
      <c r="VB171" s="28"/>
      <c r="VC171" s="28"/>
      <c r="VD171" s="28"/>
      <c r="VE171" s="28"/>
      <c r="VF171" s="28"/>
      <c r="VG171" s="28"/>
      <c r="VH171" s="28"/>
      <c r="VI171" s="28"/>
      <c r="VJ171" s="28"/>
      <c r="VK171" s="28"/>
      <c r="VL171" s="28"/>
      <c r="VM171" s="28"/>
      <c r="VN171" s="28"/>
      <c r="VO171" s="28"/>
      <c r="VP171" s="28"/>
      <c r="VQ171" s="28"/>
      <c r="VR171" s="28"/>
      <c r="VS171" s="28"/>
      <c r="VT171" s="28"/>
      <c r="VU171" s="28"/>
      <c r="VV171" s="28"/>
      <c r="VW171" s="28"/>
      <c r="VX171" s="28"/>
      <c r="VY171" s="28"/>
      <c r="VZ171" s="28"/>
      <c r="WA171" s="28"/>
      <c r="WB171" s="28"/>
      <c r="WC171" s="28"/>
      <c r="WD171" s="28"/>
      <c r="WE171" s="28"/>
      <c r="WF171" s="28"/>
      <c r="WG171" s="28"/>
      <c r="WH171" s="28"/>
      <c r="WI171" s="28"/>
      <c r="WJ171" s="28"/>
      <c r="WK171" s="28"/>
      <c r="WL171" s="28"/>
      <c r="WM171" s="28"/>
      <c r="WN171" s="28"/>
      <c r="WO171" s="28"/>
      <c r="WP171" s="28"/>
      <c r="WQ171" s="28"/>
      <c r="WR171" s="28"/>
      <c r="WS171" s="28"/>
      <c r="WT171" s="28"/>
      <c r="WU171" s="28"/>
      <c r="WV171" s="28"/>
      <c r="WW171" s="28"/>
      <c r="WX171" s="28"/>
      <c r="WY171" s="28"/>
      <c r="WZ171" s="28"/>
      <c r="XA171" s="28"/>
      <c r="XB171" s="28"/>
      <c r="XC171" s="28"/>
      <c r="XD171" s="28"/>
      <c r="XE171" s="28"/>
      <c r="XF171" s="28"/>
      <c r="XG171" s="28"/>
      <c r="XH171" s="28"/>
      <c r="XI171" s="28"/>
      <c r="XJ171" s="28"/>
      <c r="XK171" s="28"/>
      <c r="XL171" s="28"/>
      <c r="XM171" s="28"/>
      <c r="XN171" s="28"/>
      <c r="XO171" s="28"/>
      <c r="XP171" s="28"/>
      <c r="XQ171" s="28"/>
      <c r="XR171" s="28"/>
      <c r="XS171" s="28"/>
      <c r="XT171" s="28"/>
      <c r="XU171" s="28"/>
      <c r="XV171" s="28"/>
      <c r="XW171" s="28"/>
      <c r="XX171" s="28"/>
      <c r="XY171" s="28"/>
      <c r="XZ171" s="28"/>
      <c r="YA171" s="28"/>
      <c r="YB171" s="28"/>
      <c r="YC171" s="28"/>
      <c r="YD171" s="28"/>
      <c r="YE171" s="28"/>
      <c r="YF171" s="28"/>
      <c r="YG171" s="28"/>
      <c r="YH171" s="28"/>
      <c r="YI171" s="28"/>
      <c r="YJ171" s="28"/>
      <c r="YK171" s="28"/>
      <c r="YL171" s="28"/>
      <c r="YM171" s="28"/>
      <c r="YN171" s="28"/>
      <c r="YO171" s="28"/>
      <c r="YP171" s="28"/>
      <c r="YQ171" s="28"/>
      <c r="YR171" s="28"/>
      <c r="YS171" s="28"/>
      <c r="YT171" s="28"/>
      <c r="YU171" s="28"/>
      <c r="YV171" s="28"/>
      <c r="YW171" s="28"/>
      <c r="YX171" s="28"/>
      <c r="YY171" s="28"/>
      <c r="YZ171" s="28"/>
      <c r="ZA171" s="28"/>
      <c r="ZB171" s="28"/>
      <c r="ZC171" s="28"/>
      <c r="ZD171" s="28"/>
      <c r="ZE171" s="28"/>
      <c r="ZF171" s="28"/>
      <c r="ZG171" s="28"/>
      <c r="ZH171" s="28"/>
      <c r="ZI171" s="28"/>
      <c r="ZJ171" s="28"/>
      <c r="ZK171" s="28"/>
      <c r="ZL171" s="28"/>
      <c r="ZM171" s="28"/>
      <c r="ZN171" s="28"/>
      <c r="ZO171" s="28"/>
      <c r="ZP171" s="28"/>
      <c r="ZQ171" s="28"/>
      <c r="ZR171" s="28"/>
      <c r="ZS171" s="28"/>
      <c r="ZT171" s="28"/>
      <c r="ZU171" s="28"/>
      <c r="ZV171" s="28"/>
      <c r="ZW171" s="28"/>
      <c r="ZX171" s="28"/>
      <c r="ZY171" s="28"/>
      <c r="ZZ171" s="28"/>
      <c r="AAA171" s="28"/>
      <c r="AAB171" s="28"/>
      <c r="AAC171" s="28"/>
      <c r="AAD171" s="28"/>
      <c r="AAE171" s="28"/>
      <c r="AAF171" s="28"/>
      <c r="AAG171" s="28"/>
      <c r="AAH171" s="28"/>
      <c r="AAI171" s="28"/>
      <c r="AAJ171" s="28"/>
      <c r="AAK171" s="28"/>
      <c r="AAL171" s="28"/>
      <c r="AAM171" s="28"/>
      <c r="AAN171" s="28"/>
      <c r="AAO171" s="28"/>
      <c r="AAP171" s="28"/>
      <c r="AAQ171" s="28"/>
      <c r="AAR171" s="28"/>
      <c r="AAS171" s="28"/>
      <c r="AAT171" s="28"/>
      <c r="AAU171" s="28"/>
      <c r="AAV171" s="28"/>
      <c r="AAW171" s="28"/>
      <c r="AAX171" s="28"/>
      <c r="AAY171" s="28"/>
      <c r="AAZ171" s="28"/>
      <c r="ABA171" s="28"/>
      <c r="ABB171" s="28"/>
      <c r="ABC171" s="28"/>
      <c r="ABD171" s="28"/>
      <c r="ABE171" s="28"/>
      <c r="ABF171" s="28"/>
      <c r="ABG171" s="28"/>
      <c r="ABH171" s="28"/>
      <c r="ABI171" s="28"/>
      <c r="ABJ171" s="28"/>
      <c r="ABK171" s="28"/>
      <c r="ABL171" s="28"/>
      <c r="ABM171" s="28"/>
      <c r="ABN171" s="28"/>
      <c r="ABO171" s="28"/>
      <c r="ABP171" s="28"/>
      <c r="ABQ171" s="28"/>
      <c r="ABR171" s="28"/>
      <c r="ABS171" s="28"/>
      <c r="ABT171" s="28"/>
      <c r="ABU171" s="28"/>
      <c r="ABV171" s="28"/>
      <c r="ABW171" s="28"/>
      <c r="ABX171" s="28"/>
      <c r="ABY171" s="28"/>
      <c r="ABZ171" s="28"/>
      <c r="ACA171" s="28"/>
      <c r="ACB171" s="28"/>
      <c r="ACC171" s="28"/>
      <c r="ACD171" s="28"/>
      <c r="ACE171" s="28"/>
      <c r="ACF171" s="28"/>
      <c r="ACG171" s="28"/>
      <c r="ACH171" s="28"/>
      <c r="ACI171" s="28"/>
      <c r="ACJ171" s="28"/>
      <c r="ACK171" s="28"/>
      <c r="ACL171" s="28"/>
      <c r="ACM171" s="28"/>
      <c r="ACN171" s="28"/>
      <c r="ACO171" s="28"/>
      <c r="ACP171" s="28"/>
      <c r="ACQ171" s="28"/>
      <c r="ACR171" s="28"/>
      <c r="ACS171" s="28"/>
      <c r="ACT171" s="28"/>
      <c r="ACU171" s="28"/>
      <c r="ACV171" s="28"/>
      <c r="ACW171" s="28"/>
      <c r="ACX171" s="28"/>
      <c r="ACY171" s="28"/>
      <c r="ACZ171" s="28"/>
      <c r="ADA171" s="28"/>
      <c r="ADB171" s="28"/>
      <c r="ADC171" s="28"/>
      <c r="ADD171" s="28"/>
      <c r="ADE171" s="28"/>
      <c r="ADF171" s="28"/>
      <c r="ADG171" s="28"/>
      <c r="ADH171" s="28"/>
      <c r="ADI171" s="28"/>
      <c r="ADJ171" s="28"/>
      <c r="ADK171" s="28"/>
      <c r="ADL171" s="28"/>
      <c r="ADM171" s="28"/>
      <c r="ADN171" s="28"/>
      <c r="ADO171" s="28"/>
      <c r="ADP171" s="28"/>
      <c r="ADQ171" s="28"/>
      <c r="ADR171" s="28"/>
      <c r="ADS171" s="28"/>
      <c r="ADT171" s="28"/>
      <c r="ADU171" s="28"/>
      <c r="ADV171" s="28"/>
      <c r="ADW171" s="28"/>
      <c r="ADX171" s="28"/>
      <c r="ADY171" s="28"/>
      <c r="ADZ171" s="28"/>
      <c r="AEA171" s="28"/>
      <c r="AEB171" s="28"/>
      <c r="AEC171" s="28"/>
      <c r="AED171" s="28"/>
      <c r="AEE171" s="28"/>
      <c r="AEF171" s="28"/>
      <c r="AEG171" s="28"/>
      <c r="AEH171" s="28"/>
      <c r="AEI171" s="28"/>
      <c r="AEJ171" s="28"/>
      <c r="AEK171" s="28"/>
      <c r="AEL171" s="28"/>
      <c r="AEM171" s="28"/>
      <c r="AEN171" s="28"/>
      <c r="AEO171" s="28"/>
      <c r="AEP171" s="28"/>
      <c r="AEQ171" s="28"/>
      <c r="AER171" s="28"/>
      <c r="AES171" s="28"/>
      <c r="AET171" s="28"/>
      <c r="AEU171" s="28"/>
      <c r="AEV171" s="28"/>
      <c r="AEW171" s="28"/>
      <c r="AEX171" s="28"/>
      <c r="AEY171" s="28"/>
      <c r="AEZ171" s="28"/>
      <c r="AFA171" s="28"/>
      <c r="AFB171" s="28"/>
      <c r="AFC171" s="28"/>
      <c r="AFD171" s="28"/>
      <c r="AFE171" s="28"/>
      <c r="AFF171" s="28"/>
      <c r="AFG171" s="28"/>
      <c r="AFH171" s="28"/>
      <c r="AFI171" s="28"/>
      <c r="AFJ171" s="28"/>
      <c r="AFK171" s="28"/>
      <c r="AFL171" s="28"/>
      <c r="AFM171" s="28"/>
      <c r="AFN171" s="28"/>
      <c r="AFO171" s="28"/>
      <c r="AFP171" s="28"/>
      <c r="AFQ171" s="28"/>
      <c r="AFR171" s="28"/>
      <c r="AFS171" s="28"/>
      <c r="AFT171" s="28"/>
      <c r="AFU171" s="28"/>
      <c r="AFV171" s="28"/>
      <c r="AFW171" s="28"/>
      <c r="AFX171" s="28"/>
      <c r="AFY171" s="28"/>
      <c r="AFZ171" s="28"/>
      <c r="AGA171" s="28"/>
      <c r="AGB171" s="28"/>
      <c r="AGC171" s="28"/>
      <c r="AGD171" s="28"/>
      <c r="AGE171" s="28"/>
      <c r="AGF171" s="28"/>
      <c r="AGG171" s="28"/>
      <c r="AGH171" s="28"/>
      <c r="AGI171" s="28"/>
      <c r="AGJ171" s="28"/>
      <c r="AGK171" s="28"/>
      <c r="AGL171" s="28"/>
      <c r="AGM171" s="28"/>
      <c r="AGN171" s="28"/>
      <c r="AGO171" s="28"/>
      <c r="AGP171" s="28"/>
      <c r="AGQ171" s="28"/>
      <c r="AGR171" s="28"/>
      <c r="AGS171" s="28"/>
      <c r="AGT171" s="28"/>
      <c r="AGU171" s="28"/>
      <c r="AGV171" s="28"/>
      <c r="AGW171" s="28"/>
      <c r="AGX171" s="28"/>
      <c r="AGY171" s="28"/>
      <c r="AGZ171" s="28"/>
      <c r="AHA171" s="28"/>
      <c r="AHB171" s="28"/>
      <c r="AHC171" s="28"/>
      <c r="AHD171" s="28"/>
      <c r="AHE171" s="28"/>
      <c r="AHF171" s="28"/>
      <c r="AHG171" s="28"/>
      <c r="AHH171" s="28"/>
      <c r="AHI171" s="28"/>
      <c r="AHJ171" s="28"/>
      <c r="AHK171" s="28"/>
      <c r="AHL171" s="28"/>
      <c r="AHM171" s="28"/>
      <c r="AHN171" s="28"/>
      <c r="AHO171" s="28"/>
      <c r="AHP171" s="28"/>
      <c r="AHQ171" s="28"/>
      <c r="AHR171" s="28"/>
      <c r="AHS171" s="28"/>
      <c r="AHT171" s="28"/>
      <c r="AHU171" s="28"/>
      <c r="AHV171" s="28"/>
      <c r="AHW171" s="28"/>
      <c r="AHX171" s="28"/>
      <c r="AHY171" s="28"/>
      <c r="AHZ171" s="28"/>
      <c r="AIA171" s="28"/>
      <c r="AIB171" s="28"/>
      <c r="AIC171" s="28"/>
      <c r="AID171" s="28"/>
      <c r="AIE171" s="28"/>
      <c r="AIF171" s="28"/>
      <c r="AIG171" s="28"/>
      <c r="AIH171" s="28"/>
      <c r="AII171" s="28"/>
      <c r="AIJ171" s="28"/>
      <c r="AIK171" s="28"/>
      <c r="AIL171" s="28"/>
      <c r="AIM171" s="28"/>
      <c r="AIN171" s="28"/>
      <c r="AIO171" s="28"/>
      <c r="AIP171" s="28"/>
      <c r="AIQ171" s="28"/>
      <c r="AIR171" s="28"/>
      <c r="AIS171" s="28"/>
      <c r="AIT171" s="28"/>
      <c r="AIU171" s="28"/>
      <c r="AIV171" s="28"/>
      <c r="AIW171" s="28"/>
      <c r="AIX171" s="28"/>
      <c r="AIY171" s="28"/>
      <c r="AIZ171" s="28"/>
      <c r="AJA171" s="28"/>
      <c r="AJB171" s="28"/>
      <c r="AJC171" s="28"/>
      <c r="AJD171" s="28"/>
      <c r="AJE171" s="28"/>
      <c r="AJF171" s="28"/>
      <c r="AJG171" s="28"/>
      <c r="AJH171" s="28"/>
      <c r="AJI171" s="28"/>
      <c r="AJJ171" s="28"/>
      <c r="AJK171" s="28"/>
      <c r="AJL171" s="28"/>
      <c r="AJM171" s="28"/>
      <c r="AJN171" s="28"/>
      <c r="AJO171" s="28"/>
      <c r="AJP171" s="28"/>
      <c r="AJQ171" s="28"/>
      <c r="AJR171" s="28"/>
      <c r="AJS171" s="28"/>
      <c r="AJT171" s="28"/>
      <c r="AJU171" s="28"/>
      <c r="AJV171" s="28"/>
      <c r="AJW171" s="28"/>
      <c r="AJX171" s="28"/>
      <c r="AJY171" s="28"/>
      <c r="AJZ171" s="28"/>
      <c r="AKA171" s="28"/>
      <c r="AKB171" s="28"/>
      <c r="AKC171" s="28"/>
      <c r="AKD171" s="28"/>
      <c r="AKE171" s="28"/>
      <c r="AKF171" s="28"/>
      <c r="AKG171" s="28"/>
      <c r="AKH171" s="28"/>
      <c r="AKI171" s="28"/>
      <c r="AKJ171" s="28"/>
      <c r="AKK171" s="28"/>
      <c r="AKL171" s="28"/>
      <c r="AKM171" s="28"/>
      <c r="AKN171" s="28"/>
      <c r="AKO171" s="28"/>
      <c r="AKP171" s="28"/>
      <c r="AKQ171" s="28"/>
      <c r="AKR171" s="28"/>
      <c r="AKS171" s="28"/>
      <c r="AKT171" s="28"/>
      <c r="AKU171" s="28"/>
      <c r="AKV171" s="28"/>
      <c r="AKW171" s="28"/>
      <c r="AKX171" s="28"/>
      <c r="AKY171" s="28"/>
      <c r="AKZ171" s="28"/>
      <c r="ALA171" s="28"/>
      <c r="ALB171" s="28"/>
      <c r="ALC171" s="28"/>
      <c r="ALD171" s="28"/>
      <c r="ALE171" s="28"/>
      <c r="ALF171" s="28"/>
      <c r="ALG171" s="28"/>
      <c r="ALH171" s="28"/>
      <c r="ALI171" s="28"/>
      <c r="ALJ171" s="28"/>
      <c r="ALK171" s="28"/>
      <c r="ALL171" s="28"/>
      <c r="ALM171" s="28"/>
      <c r="ALN171" s="28"/>
      <c r="ALO171" s="28"/>
      <c r="ALP171" s="28"/>
      <c r="ALQ171" s="28"/>
      <c r="ALR171" s="28"/>
      <c r="ALS171" s="28"/>
      <c r="ALT171" s="28"/>
      <c r="ALU171" s="28"/>
      <c r="ALV171" s="28"/>
      <c r="ALW171" s="28"/>
      <c r="ALX171" s="28"/>
      <c r="ALY171" s="28"/>
      <c r="ALZ171" s="28"/>
      <c r="AMA171" s="28"/>
      <c r="AMB171" s="28"/>
      <c r="AMC171" s="28"/>
      <c r="AMD171" s="28"/>
      <c r="AME171" s="28"/>
      <c r="AMF171" s="28"/>
      <c r="AMG171" s="28"/>
      <c r="AMH171" s="28"/>
      <c r="AMI171" s="28"/>
      <c r="AMJ171" s="28"/>
      <c r="AMK171" s="28"/>
      <c r="AML171" s="28"/>
      <c r="AMM171" s="28"/>
      <c r="AMN171" s="28"/>
      <c r="AMO171" s="28"/>
      <c r="AMP171" s="28"/>
      <c r="AMQ171" s="28"/>
      <c r="AMR171" s="28"/>
      <c r="AMS171" s="28"/>
      <c r="AMT171" s="28"/>
      <c r="AMU171" s="28"/>
      <c r="AMV171" s="28"/>
      <c r="AMW171" s="28"/>
      <c r="AMX171" s="28"/>
      <c r="AMY171" s="28"/>
      <c r="AMZ171" s="28"/>
      <c r="ANA171" s="28"/>
      <c r="ANB171" s="28"/>
    </row>
    <row r="172" spans="3:1042" s="6" customFormat="1" ht="15" customHeight="1" x14ac:dyDescent="0.25">
      <c r="C172" s="6" t="str">
        <f t="shared" si="93"/>
        <v>Reliance</v>
      </c>
      <c r="D172" s="6" t="str">
        <f t="shared" si="94"/>
        <v>10 66 DHPHT 120  (66 gal)</v>
      </c>
      <c r="E172" s="6">
        <f t="shared" si="95"/>
        <v>180414</v>
      </c>
      <c r="F172" s="55">
        <f t="shared" si="24"/>
        <v>66</v>
      </c>
      <c r="G172" s="6" t="str">
        <f t="shared" si="96"/>
        <v>AOSmithHPTU66</v>
      </c>
      <c r="H172" s="116">
        <f t="shared" si="26"/>
        <v>0</v>
      </c>
      <c r="I172" s="156" t="str">
        <f t="shared" si="97"/>
        <v>Reliance1066DHPHT</v>
      </c>
      <c r="J172" s="91" t="s">
        <v>188</v>
      </c>
      <c r="K172" s="32">
        <v>3</v>
      </c>
      <c r="L172" s="75">
        <f t="shared" si="85"/>
        <v>18</v>
      </c>
      <c r="M172" s="9" t="s">
        <v>32</v>
      </c>
      <c r="N172" s="62">
        <f t="shared" si="110"/>
        <v>4</v>
      </c>
      <c r="O172" s="62">
        <f xml:space="preserve"> (L172*10000) + (N172*100) + VLOOKUP( U172, $R$2:$T$65, 2, FALSE )</f>
        <v>180414</v>
      </c>
      <c r="P172" s="59" t="str">
        <f t="shared" si="99"/>
        <v>10 66 DHPHT 120  (66 gal)</v>
      </c>
      <c r="Q172" s="155">
        <f t="shared" si="86"/>
        <v>1</v>
      </c>
      <c r="R172" s="10" t="s">
        <v>35</v>
      </c>
      <c r="S172" s="11">
        <v>66</v>
      </c>
      <c r="T172" s="30" t="s">
        <v>82</v>
      </c>
      <c r="U172" s="80" t="s">
        <v>102</v>
      </c>
      <c r="V172" s="85" t="str">
        <f>VLOOKUP( U172, $R$2:$T$65, 3, FALSE )</f>
        <v>AOSmithHPTU66</v>
      </c>
      <c r="W172" s="115">
        <v>0</v>
      </c>
      <c r="X172" s="42">
        <v>3</v>
      </c>
      <c r="Y172" s="43">
        <v>42545</v>
      </c>
      <c r="Z172" s="44" t="s">
        <v>80</v>
      </c>
      <c r="AA172" s="126" t="str">
        <f t="shared" si="88"/>
        <v>2,     180414,   "10 66 DHPHT 120  (66 gal)"</v>
      </c>
      <c r="AB172" s="128" t="str">
        <f t="shared" si="81"/>
        <v>Reliance</v>
      </c>
      <c r="AC172" s="129" t="s">
        <v>499</v>
      </c>
      <c r="AD172" s="153">
        <f t="shared" si="87"/>
        <v>1</v>
      </c>
      <c r="AE172" s="126" t="str">
        <f t="shared" si="89"/>
        <v xml:space="preserve">          case  10 66 DHPHT 120  (66 gal)   :   "Reliance1066DHPHT"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  <c r="AMM172"/>
      <c r="AMN172"/>
      <c r="AMO172"/>
      <c r="AMP172"/>
      <c r="AMQ172"/>
      <c r="AMR172"/>
      <c r="AMS172"/>
      <c r="AMT172"/>
      <c r="AMU172"/>
      <c r="AMV172"/>
      <c r="AMW172"/>
      <c r="AMX172"/>
      <c r="AMY172"/>
    </row>
    <row r="173" spans="3:1042" s="6" customFormat="1" ht="15" customHeight="1" x14ac:dyDescent="0.25">
      <c r="C173" s="6" t="str">
        <f t="shared" si="93"/>
        <v>Reliance</v>
      </c>
      <c r="D173" s="6" t="str">
        <f t="shared" si="94"/>
        <v>10 66 DHPHTN 120  (66 gal)</v>
      </c>
      <c r="E173" s="6">
        <f t="shared" si="95"/>
        <v>180514</v>
      </c>
      <c r="F173" s="55">
        <f t="shared" si="24"/>
        <v>66</v>
      </c>
      <c r="G173" s="6" t="str">
        <f t="shared" si="96"/>
        <v>AOSmithHPTU66</v>
      </c>
      <c r="H173" s="116">
        <f t="shared" si="26"/>
        <v>0</v>
      </c>
      <c r="I173" s="156" t="str">
        <f t="shared" si="97"/>
        <v>Reliance1066DHPHTN</v>
      </c>
      <c r="J173" s="91" t="s">
        <v>188</v>
      </c>
      <c r="K173" s="32">
        <v>3</v>
      </c>
      <c r="L173" s="75">
        <f t="shared" si="85"/>
        <v>18</v>
      </c>
      <c r="M173" s="9" t="s">
        <v>32</v>
      </c>
      <c r="N173" s="62">
        <f t="shared" si="110"/>
        <v>5</v>
      </c>
      <c r="O173" s="62">
        <f xml:space="preserve"> (L173*10000) + (N173*100) + VLOOKUP( U173, $R$2:$T$65, 2, FALSE )</f>
        <v>180514</v>
      </c>
      <c r="P173" s="59" t="str">
        <f t="shared" si="99"/>
        <v>10 66 DHPHTN 120  (66 gal)</v>
      </c>
      <c r="Q173" s="155">
        <f t="shared" si="86"/>
        <v>1</v>
      </c>
      <c r="R173" s="10" t="s">
        <v>36</v>
      </c>
      <c r="S173" s="11">
        <v>66</v>
      </c>
      <c r="T173" s="30" t="s">
        <v>82</v>
      </c>
      <c r="U173" s="80" t="s">
        <v>102</v>
      </c>
      <c r="V173" s="85" t="str">
        <f>VLOOKUP( U173, $R$2:$T$65, 3, FALSE )</f>
        <v>AOSmithHPTU66</v>
      </c>
      <c r="W173" s="115">
        <v>0</v>
      </c>
      <c r="X173" s="42">
        <v>3</v>
      </c>
      <c r="Y173" s="43">
        <v>42545</v>
      </c>
      <c r="Z173" s="44" t="s">
        <v>80</v>
      </c>
      <c r="AA173" s="126" t="str">
        <f t="shared" si="88"/>
        <v>2,     180514,   "10 66 DHPHTN 120  (66 gal)"</v>
      </c>
      <c r="AB173" s="128" t="str">
        <f t="shared" si="81"/>
        <v>Reliance</v>
      </c>
      <c r="AC173" s="129" t="s">
        <v>500</v>
      </c>
      <c r="AD173" s="153">
        <f t="shared" si="87"/>
        <v>1</v>
      </c>
      <c r="AE173" s="126" t="str">
        <f t="shared" si="89"/>
        <v xml:space="preserve">          case  10 66 DHPHTN 120  (66 gal)   :   "Reliance1066DHPHTN"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  <c r="AMM173"/>
      <c r="AMN173"/>
      <c r="AMO173"/>
      <c r="AMP173"/>
      <c r="AMQ173"/>
      <c r="AMR173"/>
      <c r="AMS173"/>
      <c r="AMT173"/>
      <c r="AMU173"/>
      <c r="AMV173"/>
      <c r="AMW173"/>
      <c r="AMX173"/>
      <c r="AMY173"/>
    </row>
    <row r="174" spans="3:1042" s="6" customFormat="1" ht="15" customHeight="1" x14ac:dyDescent="0.25">
      <c r="C174" s="120" t="str">
        <f t="shared" si="93"/>
        <v>Reliance</v>
      </c>
      <c r="D174" s="120" t="str">
        <f t="shared" si="94"/>
        <v>10-66-DHPHTDR 130  (66 gal, JA13)</v>
      </c>
      <c r="E174" s="120">
        <f t="shared" si="95"/>
        <v>181414</v>
      </c>
      <c r="F174" s="55">
        <f t="shared" ref="F174" si="125">S174</f>
        <v>66</v>
      </c>
      <c r="G174" s="6" t="str">
        <f t="shared" si="96"/>
        <v>AOSmithHPTU66</v>
      </c>
      <c r="H174" s="116">
        <f t="shared" ref="H174" si="126">W174</f>
        <v>1</v>
      </c>
      <c r="I174" s="156" t="str">
        <f t="shared" si="97"/>
        <v>Reliance1066DHPHTDR</v>
      </c>
      <c r="J174" s="91" t="s">
        <v>188</v>
      </c>
      <c r="K174" s="32">
        <v>3</v>
      </c>
      <c r="L174" s="75">
        <f t="shared" si="85"/>
        <v>18</v>
      </c>
      <c r="M174" s="9" t="s">
        <v>32</v>
      </c>
      <c r="N174" s="121">
        <v>14</v>
      </c>
      <c r="O174" s="62">
        <f t="shared" ref="O174" si="127" xml:space="preserve"> (L174*10000) + (N174*100) + VLOOKUP( U174, $R$2:$T$65, 2, FALSE )</f>
        <v>181414</v>
      </c>
      <c r="P174" s="59" t="str">
        <f t="shared" si="99"/>
        <v>10-66-DHPHTDR 130  (66 gal, JA13)</v>
      </c>
      <c r="Q174" s="155">
        <f t="shared" si="86"/>
        <v>1</v>
      </c>
      <c r="R174" s="10" t="s">
        <v>358</v>
      </c>
      <c r="S174" s="11">
        <v>66</v>
      </c>
      <c r="T174" s="30" t="s">
        <v>82</v>
      </c>
      <c r="U174" s="80" t="s">
        <v>102</v>
      </c>
      <c r="V174" s="85" t="str">
        <f t="shared" ref="V174" si="128">VLOOKUP( U174, $R$2:$T$65, 3, FALSE )</f>
        <v>AOSmithHPTU66</v>
      </c>
      <c r="W174" s="117">
        <v>1</v>
      </c>
      <c r="X174" s="42">
        <v>3</v>
      </c>
      <c r="Y174" s="43">
        <v>44118</v>
      </c>
      <c r="Z174" s="44" t="s">
        <v>80</v>
      </c>
      <c r="AA174" s="126" t="str">
        <f t="shared" si="88"/>
        <v>2,     181414,   "10-66-DHPHTDR 130  (66 gal, JA13)"</v>
      </c>
      <c r="AB174" s="128" t="str">
        <f t="shared" si="81"/>
        <v>Reliance</v>
      </c>
      <c r="AC174" s="130" t="s">
        <v>509</v>
      </c>
      <c r="AD174" s="153">
        <f t="shared" si="87"/>
        <v>1</v>
      </c>
      <c r="AE174" s="126" t="str">
        <f t="shared" si="89"/>
        <v xml:space="preserve">          case  10-66-DHPHTDR 130  (66 gal, JA13)   :   "Reliance1066DHPHTDR"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  <c r="AMM174"/>
      <c r="AMN174"/>
      <c r="AMO174"/>
      <c r="AMP174"/>
      <c r="AMQ174"/>
      <c r="AMR174"/>
      <c r="AMS174"/>
      <c r="AMT174"/>
      <c r="AMU174"/>
      <c r="AMV174"/>
      <c r="AMW174"/>
      <c r="AMX174"/>
      <c r="AMY174"/>
    </row>
    <row r="175" spans="3:1042" s="6" customFormat="1" ht="15" customHeight="1" x14ac:dyDescent="0.25">
      <c r="C175" s="6" t="str">
        <f t="shared" si="93"/>
        <v>Reliance</v>
      </c>
      <c r="D175" s="6" t="str">
        <f t="shared" si="94"/>
        <v>10 80 DHPHT 120  (80 gal)</v>
      </c>
      <c r="E175" s="6">
        <f t="shared" si="95"/>
        <v>180615</v>
      </c>
      <c r="F175" s="55">
        <f t="shared" si="24"/>
        <v>80</v>
      </c>
      <c r="G175" s="6" t="str">
        <f t="shared" si="96"/>
        <v>AOSmithHPTU80</v>
      </c>
      <c r="H175" s="116">
        <f t="shared" si="26"/>
        <v>0</v>
      </c>
      <c r="I175" s="156" t="str">
        <f t="shared" si="97"/>
        <v>Reliance1080DHPHT</v>
      </c>
      <c r="J175" s="91" t="s">
        <v>188</v>
      </c>
      <c r="K175" s="32">
        <v>3</v>
      </c>
      <c r="L175" s="75">
        <f t="shared" si="85"/>
        <v>18</v>
      </c>
      <c r="M175" s="9" t="s">
        <v>32</v>
      </c>
      <c r="N175" s="123">
        <f>N173+1</f>
        <v>6</v>
      </c>
      <c r="O175" s="62">
        <f xml:space="preserve"> (L175*10000) + (N175*100) + VLOOKUP( U175, $R$2:$T$65, 2, FALSE )</f>
        <v>180615</v>
      </c>
      <c r="P175" s="59" t="str">
        <f t="shared" si="99"/>
        <v>10 80 DHPHT 120  (80 gal)</v>
      </c>
      <c r="Q175" s="155">
        <f t="shared" si="86"/>
        <v>1</v>
      </c>
      <c r="R175" s="10" t="s">
        <v>37</v>
      </c>
      <c r="S175" s="11">
        <v>80</v>
      </c>
      <c r="T175" s="30" t="s">
        <v>83</v>
      </c>
      <c r="U175" s="80" t="s">
        <v>103</v>
      </c>
      <c r="V175" s="85" t="str">
        <f>VLOOKUP( U175, $R$2:$T$65, 3, FALSE )</f>
        <v>AOSmithHPTU80</v>
      </c>
      <c r="W175" s="115">
        <v>0</v>
      </c>
      <c r="X175" s="42" t="s">
        <v>13</v>
      </c>
      <c r="Y175" s="43">
        <v>42545</v>
      </c>
      <c r="Z175" s="44" t="s">
        <v>80</v>
      </c>
      <c r="AA175" s="126" t="str">
        <f t="shared" si="88"/>
        <v>2,     180615,   "10 80 DHPHT 120  (80 gal)"</v>
      </c>
      <c r="AB175" s="128" t="str">
        <f t="shared" si="81"/>
        <v>Reliance</v>
      </c>
      <c r="AC175" s="129" t="s">
        <v>501</v>
      </c>
      <c r="AD175" s="153">
        <f t="shared" si="87"/>
        <v>1</v>
      </c>
      <c r="AE175" s="126" t="str">
        <f t="shared" si="89"/>
        <v xml:space="preserve">          case  10 80 DHPHT 120  (80 gal)   :   "Reliance1080DHPHT"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  <c r="AMM175"/>
      <c r="AMN175"/>
      <c r="AMO175"/>
      <c r="AMP175"/>
      <c r="AMQ175"/>
      <c r="AMR175"/>
      <c r="AMS175"/>
      <c r="AMT175"/>
      <c r="AMU175"/>
      <c r="AMV175"/>
      <c r="AMW175"/>
      <c r="AMX175"/>
      <c r="AMY175"/>
    </row>
    <row r="176" spans="3:1042" s="6" customFormat="1" ht="15" customHeight="1" x14ac:dyDescent="0.25">
      <c r="C176" s="6" t="str">
        <f t="shared" si="93"/>
        <v>Reliance</v>
      </c>
      <c r="D176" s="6" t="str">
        <f t="shared" si="94"/>
        <v>10 80 DHPHTNE 120  (80 gal)</v>
      </c>
      <c r="E176" s="6">
        <f t="shared" si="95"/>
        <v>180715</v>
      </c>
      <c r="F176" s="55">
        <f t="shared" si="24"/>
        <v>80</v>
      </c>
      <c r="G176" s="6" t="str">
        <f t="shared" si="96"/>
        <v>AOSmithHPTU80</v>
      </c>
      <c r="H176" s="116">
        <f t="shared" si="26"/>
        <v>0</v>
      </c>
      <c r="I176" s="156" t="str">
        <f t="shared" si="97"/>
        <v>Reliance1080DHPHTNE</v>
      </c>
      <c r="J176" s="91" t="s">
        <v>188</v>
      </c>
      <c r="K176" s="32">
        <v>3</v>
      </c>
      <c r="L176" s="75">
        <f t="shared" si="85"/>
        <v>18</v>
      </c>
      <c r="M176" s="9" t="s">
        <v>32</v>
      </c>
      <c r="N176" s="62">
        <f t="shared" si="110"/>
        <v>7</v>
      </c>
      <c r="O176" s="62">
        <f xml:space="preserve"> (L176*10000) + (N176*100) + VLOOKUP( U176, $R$2:$T$65, 2, FALSE )</f>
        <v>180715</v>
      </c>
      <c r="P176" s="59" t="str">
        <f t="shared" si="99"/>
        <v>10 80 DHPHTNE 120  (80 gal)</v>
      </c>
      <c r="Q176" s="155">
        <f t="shared" si="86"/>
        <v>1</v>
      </c>
      <c r="R176" s="10" t="s">
        <v>38</v>
      </c>
      <c r="S176" s="11">
        <v>80</v>
      </c>
      <c r="T176" s="30" t="s">
        <v>83</v>
      </c>
      <c r="U176" s="80" t="s">
        <v>103</v>
      </c>
      <c r="V176" s="85" t="str">
        <f>VLOOKUP( U176, $R$2:$T$65, 3, FALSE )</f>
        <v>AOSmithHPTU80</v>
      </c>
      <c r="W176" s="115">
        <v>0</v>
      </c>
      <c r="X176" s="42" t="s">
        <v>13</v>
      </c>
      <c r="Y176" s="43">
        <v>42545</v>
      </c>
      <c r="Z176" s="44" t="s">
        <v>80</v>
      </c>
      <c r="AA176" s="126" t="str">
        <f t="shared" si="88"/>
        <v>2,     180715,   "10 80 DHPHTNE 120  (80 gal)"</v>
      </c>
      <c r="AB176" s="128" t="str">
        <f t="shared" si="81"/>
        <v>Reliance</v>
      </c>
      <c r="AC176" s="129" t="s">
        <v>502</v>
      </c>
      <c r="AD176" s="153">
        <f t="shared" si="87"/>
        <v>1</v>
      </c>
      <c r="AE176" s="126" t="str">
        <f t="shared" si="89"/>
        <v xml:space="preserve">          case  10 80 DHPHTNE 120  (80 gal)   :   "Reliance1080DHPHTNE"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  <c r="AMM176"/>
      <c r="AMN176"/>
      <c r="AMO176"/>
      <c r="AMP176"/>
      <c r="AMQ176"/>
      <c r="AMR176"/>
      <c r="AMS176"/>
      <c r="AMT176"/>
      <c r="AMU176"/>
      <c r="AMV176"/>
      <c r="AMW176"/>
      <c r="AMX176"/>
      <c r="AMY176"/>
    </row>
    <row r="177" spans="3:1042" s="6" customFormat="1" ht="15" customHeight="1" x14ac:dyDescent="0.25">
      <c r="C177" s="120" t="str">
        <f t="shared" si="93"/>
        <v>Reliance</v>
      </c>
      <c r="D177" s="120" t="str">
        <f t="shared" si="94"/>
        <v>10-80-DHPHTDR 130  (80 gal, JA13)</v>
      </c>
      <c r="E177" s="120">
        <f t="shared" si="95"/>
        <v>181515</v>
      </c>
      <c r="F177" s="55">
        <f t="shared" ref="F177" si="129">S177</f>
        <v>80</v>
      </c>
      <c r="G177" s="6" t="str">
        <f t="shared" si="96"/>
        <v>AOSmithHPTU80</v>
      </c>
      <c r="H177" s="116">
        <f t="shared" ref="H177" si="130">W177</f>
        <v>1</v>
      </c>
      <c r="I177" s="156" t="str">
        <f t="shared" si="97"/>
        <v>Reliance1080DHPHTDR</v>
      </c>
      <c r="J177" s="91" t="s">
        <v>188</v>
      </c>
      <c r="K177" s="32">
        <v>3</v>
      </c>
      <c r="L177" s="75">
        <f t="shared" si="85"/>
        <v>18</v>
      </c>
      <c r="M177" s="9" t="s">
        <v>32</v>
      </c>
      <c r="N177" s="121">
        <v>15</v>
      </c>
      <c r="O177" s="62">
        <f t="shared" ref="O177" si="131" xml:space="preserve"> (L177*10000) + (N177*100) + VLOOKUP( U177, $R$2:$T$65, 2, FALSE )</f>
        <v>181515</v>
      </c>
      <c r="P177" s="59" t="str">
        <f t="shared" si="99"/>
        <v>10-80-DHPHTDR 130  (80 gal, JA13)</v>
      </c>
      <c r="Q177" s="155">
        <f t="shared" si="86"/>
        <v>1</v>
      </c>
      <c r="R177" s="10" t="s">
        <v>359</v>
      </c>
      <c r="S177" s="11">
        <v>80</v>
      </c>
      <c r="T177" s="30" t="s">
        <v>83</v>
      </c>
      <c r="U177" s="80" t="s">
        <v>103</v>
      </c>
      <c r="V177" s="85" t="str">
        <f t="shared" ref="V177" si="132">VLOOKUP( U177, $R$2:$T$65, 3, FALSE )</f>
        <v>AOSmithHPTU80</v>
      </c>
      <c r="W177" s="117">
        <v>1</v>
      </c>
      <c r="X177" s="42" t="s">
        <v>13</v>
      </c>
      <c r="Y177" s="43">
        <v>44118</v>
      </c>
      <c r="Z177" s="44" t="s">
        <v>80</v>
      </c>
      <c r="AA177" s="126" t="str">
        <f t="shared" si="88"/>
        <v>2,     181515,   "10-80-DHPHTDR 130  (80 gal, JA13)"</v>
      </c>
      <c r="AB177" s="128" t="str">
        <f t="shared" si="81"/>
        <v>Reliance</v>
      </c>
      <c r="AC177" s="130" t="s">
        <v>510</v>
      </c>
      <c r="AD177" s="153">
        <f t="shared" si="87"/>
        <v>1</v>
      </c>
      <c r="AE177" s="126" t="str">
        <f t="shared" si="89"/>
        <v xml:space="preserve">          case  10-80-DHPHTDR 130  (80 gal, JA13)   :   "Reliance1080DHPHTDR"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  <c r="AMM177"/>
      <c r="AMN177"/>
      <c r="AMO177"/>
      <c r="AMP177"/>
      <c r="AMQ177"/>
      <c r="AMR177"/>
      <c r="AMS177"/>
      <c r="AMT177"/>
      <c r="AMU177"/>
      <c r="AMV177"/>
      <c r="AMW177"/>
      <c r="AMX177"/>
      <c r="AMY177"/>
    </row>
    <row r="178" spans="3:1042" s="6" customFormat="1" ht="15" customHeight="1" x14ac:dyDescent="0.25">
      <c r="C178" s="6" t="str">
        <f t="shared" si="93"/>
        <v>Reliance</v>
      </c>
      <c r="D178" s="6" t="str">
        <f t="shared" si="94"/>
        <v>10 80 DHPT  (80 gal)</v>
      </c>
      <c r="E178" s="6">
        <f t="shared" si="95"/>
        <v>180812</v>
      </c>
      <c r="F178" s="55">
        <f t="shared" si="24"/>
        <v>80</v>
      </c>
      <c r="G178" s="6" t="str">
        <f t="shared" si="96"/>
        <v>AOSmithPHPT80</v>
      </c>
      <c r="H178" s="116">
        <f t="shared" si="26"/>
        <v>0</v>
      </c>
      <c r="I178" s="156" t="str">
        <f t="shared" si="97"/>
        <v>Reliance1080DHPTRes</v>
      </c>
      <c r="J178" s="91" t="s">
        <v>188</v>
      </c>
      <c r="K178" s="33">
        <v>1</v>
      </c>
      <c r="L178" s="75">
        <f t="shared" si="85"/>
        <v>18</v>
      </c>
      <c r="M178" s="18" t="s">
        <v>32</v>
      </c>
      <c r="N178" s="123">
        <f>N176+1</f>
        <v>8</v>
      </c>
      <c r="O178" s="62">
        <f t="shared" ref="O178:O209" si="133" xml:space="preserve"> (L178*10000) + (N178*100) + VLOOKUP( U178, $R$2:$T$65, 2, FALSE )</f>
        <v>180812</v>
      </c>
      <c r="P178" s="59" t="str">
        <f t="shared" si="99"/>
        <v>10 80 DHPT  (80 gal)</v>
      </c>
      <c r="Q178" s="155">
        <f t="shared" si="86"/>
        <v>1</v>
      </c>
      <c r="R178" s="19" t="s">
        <v>112</v>
      </c>
      <c r="S178" s="20">
        <v>80</v>
      </c>
      <c r="T178" s="31" t="s">
        <v>105</v>
      </c>
      <c r="U178" s="80" t="s">
        <v>105</v>
      </c>
      <c r="V178" s="85" t="str">
        <f t="shared" ref="V178:V241" si="134">VLOOKUP( U178, $R$2:$T$65, 3, FALSE )</f>
        <v>AOSmithPHPT80</v>
      </c>
      <c r="W178" s="115">
        <v>0</v>
      </c>
      <c r="X178" s="45"/>
      <c r="Y178" s="45"/>
      <c r="Z178" s="44"/>
      <c r="AA178" s="126" t="str">
        <f t="shared" si="88"/>
        <v>2,     180812,   "10 80 DHPT  (80 gal)"</v>
      </c>
      <c r="AB178" s="128" t="str">
        <f t="shared" si="81"/>
        <v>Reliance</v>
      </c>
      <c r="AC178" s="129" t="s">
        <v>503</v>
      </c>
      <c r="AD178" s="153">
        <f t="shared" si="87"/>
        <v>1</v>
      </c>
      <c r="AE178" s="126" t="str">
        <f t="shared" si="89"/>
        <v xml:space="preserve">          case  10 80 DHPT  (80 gal)   :   "Reliance1080DHPTRes"</v>
      </c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  <c r="FQ178" s="28"/>
      <c r="FR178" s="28"/>
      <c r="FS178" s="28"/>
      <c r="FT178" s="28"/>
      <c r="FU178" s="28"/>
      <c r="FV178" s="28"/>
      <c r="FW178" s="28"/>
      <c r="FX178" s="28"/>
      <c r="FY178" s="28"/>
      <c r="FZ178" s="28"/>
      <c r="GA178" s="28"/>
      <c r="GB178" s="28"/>
      <c r="GC178" s="28"/>
      <c r="GD178" s="28"/>
      <c r="GE178" s="28"/>
      <c r="GF178" s="28"/>
      <c r="GG178" s="28"/>
      <c r="GH178" s="28"/>
      <c r="GI178" s="28"/>
      <c r="GJ178" s="28"/>
      <c r="GK178" s="28"/>
      <c r="GL178" s="28"/>
      <c r="GM178" s="28"/>
      <c r="GN178" s="28"/>
      <c r="GO178" s="28"/>
      <c r="GP178" s="28"/>
      <c r="GQ178" s="28"/>
      <c r="GR178" s="28"/>
      <c r="GS178" s="28"/>
      <c r="GT178" s="28"/>
      <c r="GU178" s="28"/>
      <c r="GV178" s="28"/>
      <c r="GW178" s="28"/>
      <c r="GX178" s="28"/>
      <c r="GY178" s="28"/>
      <c r="GZ178" s="28"/>
      <c r="HA178" s="28"/>
      <c r="HB178" s="28"/>
      <c r="HC178" s="28"/>
      <c r="HD178" s="28"/>
      <c r="HE178" s="28"/>
      <c r="HF178" s="28"/>
      <c r="HG178" s="28"/>
      <c r="HH178" s="28"/>
      <c r="HI178" s="28"/>
      <c r="HJ178" s="28"/>
      <c r="HK178" s="28"/>
      <c r="HL178" s="28"/>
      <c r="HM178" s="28"/>
      <c r="HN178" s="28"/>
      <c r="HO178" s="28"/>
      <c r="HP178" s="28"/>
      <c r="HQ178" s="28"/>
      <c r="HR178" s="28"/>
      <c r="HS178" s="28"/>
      <c r="HT178" s="28"/>
      <c r="HU178" s="28"/>
      <c r="HV178" s="28"/>
      <c r="HW178" s="28"/>
      <c r="HX178" s="28"/>
      <c r="HY178" s="28"/>
      <c r="HZ178" s="28"/>
      <c r="IA178" s="28"/>
      <c r="IB178" s="28"/>
      <c r="IC178" s="28"/>
      <c r="ID178" s="28"/>
      <c r="IE178" s="28"/>
      <c r="IF178" s="28"/>
      <c r="IG178" s="28"/>
      <c r="IH178" s="28"/>
      <c r="II178" s="28"/>
      <c r="IJ178" s="28"/>
      <c r="IK178" s="28"/>
      <c r="IL178" s="28"/>
      <c r="IM178" s="28"/>
      <c r="IN178" s="28"/>
      <c r="IO178" s="28"/>
      <c r="IP178" s="28"/>
      <c r="IQ178" s="28"/>
      <c r="IR178" s="28"/>
      <c r="IS178" s="28"/>
      <c r="IT178" s="28"/>
      <c r="IU178" s="28"/>
      <c r="IV178" s="28"/>
      <c r="IW178" s="28"/>
      <c r="IX178" s="28"/>
      <c r="IY178" s="28"/>
      <c r="IZ178" s="28"/>
      <c r="JA178" s="28"/>
      <c r="JB178" s="28"/>
      <c r="JC178" s="28"/>
      <c r="JD178" s="28"/>
      <c r="JE178" s="28"/>
      <c r="JF178" s="28"/>
      <c r="JG178" s="28"/>
      <c r="JH178" s="28"/>
      <c r="JI178" s="28"/>
      <c r="JJ178" s="28"/>
      <c r="JK178" s="28"/>
      <c r="JL178" s="28"/>
      <c r="JM178" s="28"/>
      <c r="JN178" s="28"/>
      <c r="JO178" s="28"/>
      <c r="JP178" s="28"/>
      <c r="JQ178" s="28"/>
      <c r="JR178" s="28"/>
      <c r="JS178" s="28"/>
      <c r="JT178" s="28"/>
      <c r="JU178" s="28"/>
      <c r="JV178" s="28"/>
      <c r="JW178" s="28"/>
      <c r="JX178" s="28"/>
      <c r="JY178" s="28"/>
      <c r="JZ178" s="28"/>
      <c r="KA178" s="28"/>
      <c r="KB178" s="28"/>
      <c r="KC178" s="28"/>
      <c r="KD178" s="28"/>
      <c r="KE178" s="28"/>
      <c r="KF178" s="28"/>
      <c r="KG178" s="28"/>
      <c r="KH178" s="28"/>
      <c r="KI178" s="28"/>
      <c r="KJ178" s="28"/>
      <c r="KK178" s="28"/>
      <c r="KL178" s="28"/>
      <c r="KM178" s="28"/>
      <c r="KN178" s="28"/>
      <c r="KO178" s="28"/>
      <c r="KP178" s="28"/>
      <c r="KQ178" s="28"/>
      <c r="KR178" s="28"/>
      <c r="KS178" s="28"/>
      <c r="KT178" s="28"/>
      <c r="KU178" s="28"/>
      <c r="KV178" s="28"/>
      <c r="KW178" s="28"/>
      <c r="KX178" s="28"/>
      <c r="KY178" s="28"/>
      <c r="KZ178" s="28"/>
      <c r="LA178" s="28"/>
      <c r="LB178" s="28"/>
      <c r="LC178" s="28"/>
      <c r="LD178" s="28"/>
      <c r="LE178" s="28"/>
      <c r="LF178" s="28"/>
      <c r="LG178" s="28"/>
      <c r="LH178" s="28"/>
      <c r="LI178" s="28"/>
      <c r="LJ178" s="28"/>
      <c r="LK178" s="28"/>
      <c r="LL178" s="28"/>
      <c r="LM178" s="28"/>
      <c r="LN178" s="28"/>
      <c r="LO178" s="28"/>
      <c r="LP178" s="28"/>
      <c r="LQ178" s="28"/>
      <c r="LR178" s="28"/>
      <c r="LS178" s="28"/>
      <c r="LT178" s="28"/>
      <c r="LU178" s="28"/>
      <c r="LV178" s="28"/>
      <c r="LW178" s="28"/>
      <c r="LX178" s="28"/>
      <c r="LY178" s="28"/>
      <c r="LZ178" s="28"/>
      <c r="MA178" s="28"/>
      <c r="MB178" s="28"/>
      <c r="MC178" s="28"/>
      <c r="MD178" s="28"/>
      <c r="ME178" s="28"/>
      <c r="MF178" s="28"/>
      <c r="MG178" s="28"/>
      <c r="MH178" s="28"/>
      <c r="MI178" s="28"/>
      <c r="MJ178" s="28"/>
      <c r="MK178" s="28"/>
      <c r="ML178" s="28"/>
      <c r="MM178" s="28"/>
      <c r="MN178" s="28"/>
      <c r="MO178" s="28"/>
      <c r="MP178" s="28"/>
      <c r="MQ178" s="28"/>
      <c r="MR178" s="28"/>
      <c r="MS178" s="28"/>
      <c r="MT178" s="28"/>
      <c r="MU178" s="28"/>
      <c r="MV178" s="28"/>
      <c r="MW178" s="28"/>
      <c r="MX178" s="28"/>
      <c r="MY178" s="28"/>
      <c r="MZ178" s="28"/>
      <c r="NA178" s="28"/>
      <c r="NB178" s="28"/>
      <c r="NC178" s="28"/>
      <c r="ND178" s="28"/>
      <c r="NE178" s="28"/>
      <c r="NF178" s="28"/>
      <c r="NG178" s="28"/>
      <c r="NH178" s="28"/>
      <c r="NI178" s="28"/>
      <c r="NJ178" s="28"/>
      <c r="NK178" s="28"/>
      <c r="NL178" s="28"/>
      <c r="NM178" s="28"/>
      <c r="NN178" s="28"/>
      <c r="NO178" s="28"/>
      <c r="NP178" s="28"/>
      <c r="NQ178" s="28"/>
      <c r="NR178" s="28"/>
      <c r="NS178" s="28"/>
      <c r="NT178" s="28"/>
      <c r="NU178" s="28"/>
      <c r="NV178" s="28"/>
      <c r="NW178" s="28"/>
      <c r="NX178" s="28"/>
      <c r="NY178" s="28"/>
      <c r="NZ178" s="28"/>
      <c r="OA178" s="28"/>
      <c r="OB178" s="28"/>
      <c r="OC178" s="28"/>
      <c r="OD178" s="28"/>
      <c r="OE178" s="28"/>
      <c r="OF178" s="28"/>
      <c r="OG178" s="28"/>
      <c r="OH178" s="28"/>
      <c r="OI178" s="28"/>
      <c r="OJ178" s="28"/>
      <c r="OK178" s="28"/>
      <c r="OL178" s="28"/>
      <c r="OM178" s="28"/>
      <c r="ON178" s="28"/>
      <c r="OO178" s="28"/>
      <c r="OP178" s="28"/>
      <c r="OQ178" s="28"/>
      <c r="OR178" s="28"/>
      <c r="OS178" s="28"/>
      <c r="OT178" s="28"/>
      <c r="OU178" s="28"/>
      <c r="OV178" s="28"/>
      <c r="OW178" s="28"/>
      <c r="OX178" s="28"/>
      <c r="OY178" s="28"/>
      <c r="OZ178" s="28"/>
      <c r="PA178" s="28"/>
      <c r="PB178" s="28"/>
      <c r="PC178" s="28"/>
      <c r="PD178" s="28"/>
      <c r="PE178" s="28"/>
      <c r="PF178" s="28"/>
      <c r="PG178" s="28"/>
      <c r="PH178" s="28"/>
      <c r="PI178" s="28"/>
      <c r="PJ178" s="28"/>
      <c r="PK178" s="28"/>
      <c r="PL178" s="28"/>
      <c r="PM178" s="28"/>
      <c r="PN178" s="28"/>
      <c r="PO178" s="28"/>
      <c r="PP178" s="28"/>
      <c r="PQ178" s="28"/>
      <c r="PR178" s="28"/>
      <c r="PS178" s="28"/>
      <c r="PT178" s="28"/>
      <c r="PU178" s="28"/>
      <c r="PV178" s="28"/>
      <c r="PW178" s="28"/>
      <c r="PX178" s="28"/>
      <c r="PY178" s="28"/>
      <c r="PZ178" s="28"/>
      <c r="QA178" s="28"/>
      <c r="QB178" s="28"/>
      <c r="QC178" s="28"/>
      <c r="QD178" s="28"/>
      <c r="QE178" s="28"/>
      <c r="QF178" s="28"/>
      <c r="QG178" s="28"/>
      <c r="QH178" s="28"/>
      <c r="QI178" s="28"/>
      <c r="QJ178" s="28"/>
      <c r="QK178" s="28"/>
      <c r="QL178" s="28"/>
      <c r="QM178" s="28"/>
      <c r="QN178" s="28"/>
      <c r="QO178" s="28"/>
      <c r="QP178" s="28"/>
      <c r="QQ178" s="28"/>
      <c r="QR178" s="28"/>
      <c r="QS178" s="28"/>
      <c r="QT178" s="28"/>
      <c r="QU178" s="28"/>
      <c r="QV178" s="28"/>
      <c r="QW178" s="28"/>
      <c r="QX178" s="28"/>
      <c r="QY178" s="28"/>
      <c r="QZ178" s="28"/>
      <c r="RA178" s="28"/>
      <c r="RB178" s="28"/>
      <c r="RC178" s="28"/>
      <c r="RD178" s="28"/>
      <c r="RE178" s="28"/>
      <c r="RF178" s="28"/>
      <c r="RG178" s="28"/>
      <c r="RH178" s="28"/>
      <c r="RI178" s="28"/>
      <c r="RJ178" s="28"/>
      <c r="RK178" s="28"/>
      <c r="RL178" s="28"/>
      <c r="RM178" s="28"/>
      <c r="RN178" s="28"/>
      <c r="RO178" s="28"/>
      <c r="RP178" s="28"/>
      <c r="RQ178" s="28"/>
      <c r="RR178" s="28"/>
      <c r="RS178" s="28"/>
      <c r="RT178" s="28"/>
      <c r="RU178" s="28"/>
      <c r="RV178" s="28"/>
      <c r="RW178" s="28"/>
      <c r="RX178" s="28"/>
      <c r="RY178" s="28"/>
      <c r="RZ178" s="28"/>
      <c r="SA178" s="28"/>
      <c r="SB178" s="28"/>
      <c r="SC178" s="28"/>
      <c r="SD178" s="28"/>
      <c r="SE178" s="28"/>
      <c r="SF178" s="28"/>
      <c r="SG178" s="28"/>
      <c r="SH178" s="28"/>
      <c r="SI178" s="28"/>
      <c r="SJ178" s="28"/>
      <c r="SK178" s="28"/>
      <c r="SL178" s="28"/>
      <c r="SM178" s="28"/>
      <c r="SN178" s="28"/>
      <c r="SO178" s="28"/>
      <c r="SP178" s="28"/>
      <c r="SQ178" s="28"/>
      <c r="SR178" s="28"/>
      <c r="SS178" s="28"/>
      <c r="ST178" s="28"/>
      <c r="SU178" s="28"/>
      <c r="SV178" s="28"/>
      <c r="SW178" s="28"/>
      <c r="SX178" s="28"/>
      <c r="SY178" s="28"/>
      <c r="SZ178" s="28"/>
      <c r="TA178" s="28"/>
      <c r="TB178" s="28"/>
      <c r="TC178" s="28"/>
      <c r="TD178" s="28"/>
      <c r="TE178" s="28"/>
      <c r="TF178" s="28"/>
      <c r="TG178" s="28"/>
      <c r="TH178" s="28"/>
      <c r="TI178" s="28"/>
      <c r="TJ178" s="28"/>
      <c r="TK178" s="28"/>
      <c r="TL178" s="28"/>
      <c r="TM178" s="28"/>
      <c r="TN178" s="28"/>
      <c r="TO178" s="28"/>
      <c r="TP178" s="28"/>
      <c r="TQ178" s="28"/>
      <c r="TR178" s="28"/>
      <c r="TS178" s="28"/>
      <c r="TT178" s="28"/>
      <c r="TU178" s="28"/>
      <c r="TV178" s="28"/>
      <c r="TW178" s="28"/>
      <c r="TX178" s="28"/>
      <c r="TY178" s="28"/>
      <c r="TZ178" s="28"/>
      <c r="UA178" s="28"/>
      <c r="UB178" s="28"/>
      <c r="UC178" s="28"/>
      <c r="UD178" s="28"/>
      <c r="UE178" s="28"/>
      <c r="UF178" s="28"/>
      <c r="UG178" s="28"/>
      <c r="UH178" s="28"/>
      <c r="UI178" s="28"/>
      <c r="UJ178" s="28"/>
      <c r="UK178" s="28"/>
      <c r="UL178" s="28"/>
      <c r="UM178" s="28"/>
      <c r="UN178" s="28"/>
      <c r="UO178" s="28"/>
      <c r="UP178" s="28"/>
      <c r="UQ178" s="28"/>
      <c r="UR178" s="28"/>
      <c r="US178" s="28"/>
      <c r="UT178" s="28"/>
      <c r="UU178" s="28"/>
      <c r="UV178" s="28"/>
      <c r="UW178" s="28"/>
      <c r="UX178" s="28"/>
      <c r="UY178" s="28"/>
      <c r="UZ178" s="28"/>
      <c r="VA178" s="28"/>
      <c r="VB178" s="28"/>
      <c r="VC178" s="28"/>
      <c r="VD178" s="28"/>
      <c r="VE178" s="28"/>
      <c r="VF178" s="28"/>
      <c r="VG178" s="28"/>
      <c r="VH178" s="28"/>
      <c r="VI178" s="28"/>
      <c r="VJ178" s="28"/>
      <c r="VK178" s="28"/>
      <c r="VL178" s="28"/>
      <c r="VM178" s="28"/>
      <c r="VN178" s="28"/>
      <c r="VO178" s="28"/>
      <c r="VP178" s="28"/>
      <c r="VQ178" s="28"/>
      <c r="VR178" s="28"/>
      <c r="VS178" s="28"/>
      <c r="VT178" s="28"/>
      <c r="VU178" s="28"/>
      <c r="VV178" s="28"/>
      <c r="VW178" s="28"/>
      <c r="VX178" s="28"/>
      <c r="VY178" s="28"/>
      <c r="VZ178" s="28"/>
      <c r="WA178" s="28"/>
      <c r="WB178" s="28"/>
      <c r="WC178" s="28"/>
      <c r="WD178" s="28"/>
      <c r="WE178" s="28"/>
      <c r="WF178" s="28"/>
      <c r="WG178" s="28"/>
      <c r="WH178" s="28"/>
      <c r="WI178" s="28"/>
      <c r="WJ178" s="28"/>
      <c r="WK178" s="28"/>
      <c r="WL178" s="28"/>
      <c r="WM178" s="28"/>
      <c r="WN178" s="28"/>
      <c r="WO178" s="28"/>
      <c r="WP178" s="28"/>
      <c r="WQ178" s="28"/>
      <c r="WR178" s="28"/>
      <c r="WS178" s="28"/>
      <c r="WT178" s="28"/>
      <c r="WU178" s="28"/>
      <c r="WV178" s="28"/>
      <c r="WW178" s="28"/>
      <c r="WX178" s="28"/>
      <c r="WY178" s="28"/>
      <c r="WZ178" s="28"/>
      <c r="XA178" s="28"/>
      <c r="XB178" s="28"/>
      <c r="XC178" s="28"/>
      <c r="XD178" s="28"/>
      <c r="XE178" s="28"/>
      <c r="XF178" s="28"/>
      <c r="XG178" s="28"/>
      <c r="XH178" s="28"/>
      <c r="XI178" s="28"/>
      <c r="XJ178" s="28"/>
      <c r="XK178" s="28"/>
      <c r="XL178" s="28"/>
      <c r="XM178" s="28"/>
      <c r="XN178" s="28"/>
      <c r="XO178" s="28"/>
      <c r="XP178" s="28"/>
      <c r="XQ178" s="28"/>
      <c r="XR178" s="28"/>
      <c r="XS178" s="28"/>
      <c r="XT178" s="28"/>
      <c r="XU178" s="28"/>
      <c r="XV178" s="28"/>
      <c r="XW178" s="28"/>
      <c r="XX178" s="28"/>
      <c r="XY178" s="28"/>
      <c r="XZ178" s="28"/>
      <c r="YA178" s="28"/>
      <c r="YB178" s="28"/>
      <c r="YC178" s="28"/>
      <c r="YD178" s="28"/>
      <c r="YE178" s="28"/>
      <c r="YF178" s="28"/>
      <c r="YG178" s="28"/>
      <c r="YH178" s="28"/>
      <c r="YI178" s="28"/>
      <c r="YJ178" s="28"/>
      <c r="YK178" s="28"/>
      <c r="YL178" s="28"/>
      <c r="YM178" s="28"/>
      <c r="YN178" s="28"/>
      <c r="YO178" s="28"/>
      <c r="YP178" s="28"/>
      <c r="YQ178" s="28"/>
      <c r="YR178" s="28"/>
      <c r="YS178" s="28"/>
      <c r="YT178" s="28"/>
      <c r="YU178" s="28"/>
      <c r="YV178" s="28"/>
      <c r="YW178" s="28"/>
      <c r="YX178" s="28"/>
      <c r="YY178" s="28"/>
      <c r="YZ178" s="28"/>
      <c r="ZA178" s="28"/>
      <c r="ZB178" s="28"/>
      <c r="ZC178" s="28"/>
      <c r="ZD178" s="28"/>
      <c r="ZE178" s="28"/>
      <c r="ZF178" s="28"/>
      <c r="ZG178" s="28"/>
      <c r="ZH178" s="28"/>
      <c r="ZI178" s="28"/>
      <c r="ZJ178" s="28"/>
      <c r="ZK178" s="28"/>
      <c r="ZL178" s="28"/>
      <c r="ZM178" s="28"/>
      <c r="ZN178" s="28"/>
      <c r="ZO178" s="28"/>
      <c r="ZP178" s="28"/>
      <c r="ZQ178" s="28"/>
      <c r="ZR178" s="28"/>
      <c r="ZS178" s="28"/>
      <c r="ZT178" s="28"/>
      <c r="ZU178" s="28"/>
      <c r="ZV178" s="28"/>
      <c r="ZW178" s="28"/>
      <c r="ZX178" s="28"/>
      <c r="ZY178" s="28"/>
      <c r="ZZ178" s="28"/>
      <c r="AAA178" s="28"/>
      <c r="AAB178" s="28"/>
      <c r="AAC178" s="28"/>
      <c r="AAD178" s="28"/>
      <c r="AAE178" s="28"/>
      <c r="AAF178" s="28"/>
      <c r="AAG178" s="28"/>
      <c r="AAH178" s="28"/>
      <c r="AAI178" s="28"/>
      <c r="AAJ178" s="28"/>
      <c r="AAK178" s="28"/>
      <c r="AAL178" s="28"/>
      <c r="AAM178" s="28"/>
      <c r="AAN178" s="28"/>
      <c r="AAO178" s="28"/>
      <c r="AAP178" s="28"/>
      <c r="AAQ178" s="28"/>
      <c r="AAR178" s="28"/>
      <c r="AAS178" s="28"/>
      <c r="AAT178" s="28"/>
      <c r="AAU178" s="28"/>
      <c r="AAV178" s="28"/>
      <c r="AAW178" s="28"/>
      <c r="AAX178" s="28"/>
      <c r="AAY178" s="28"/>
      <c r="AAZ178" s="28"/>
      <c r="ABA178" s="28"/>
      <c r="ABB178" s="28"/>
      <c r="ABC178" s="28"/>
      <c r="ABD178" s="28"/>
      <c r="ABE178" s="28"/>
      <c r="ABF178" s="28"/>
      <c r="ABG178" s="28"/>
      <c r="ABH178" s="28"/>
      <c r="ABI178" s="28"/>
      <c r="ABJ178" s="28"/>
      <c r="ABK178" s="28"/>
      <c r="ABL178" s="28"/>
      <c r="ABM178" s="28"/>
      <c r="ABN178" s="28"/>
      <c r="ABO178" s="28"/>
      <c r="ABP178" s="28"/>
      <c r="ABQ178" s="28"/>
      <c r="ABR178" s="28"/>
      <c r="ABS178" s="28"/>
      <c r="ABT178" s="28"/>
      <c r="ABU178" s="28"/>
      <c r="ABV178" s="28"/>
      <c r="ABW178" s="28"/>
      <c r="ABX178" s="28"/>
      <c r="ABY178" s="28"/>
      <c r="ABZ178" s="28"/>
      <c r="ACA178" s="28"/>
      <c r="ACB178" s="28"/>
      <c r="ACC178" s="28"/>
      <c r="ACD178" s="28"/>
      <c r="ACE178" s="28"/>
      <c r="ACF178" s="28"/>
      <c r="ACG178" s="28"/>
      <c r="ACH178" s="28"/>
      <c r="ACI178" s="28"/>
      <c r="ACJ178" s="28"/>
      <c r="ACK178" s="28"/>
      <c r="ACL178" s="28"/>
      <c r="ACM178" s="28"/>
      <c r="ACN178" s="28"/>
      <c r="ACO178" s="28"/>
      <c r="ACP178" s="28"/>
      <c r="ACQ178" s="28"/>
      <c r="ACR178" s="28"/>
      <c r="ACS178" s="28"/>
      <c r="ACT178" s="28"/>
      <c r="ACU178" s="28"/>
      <c r="ACV178" s="28"/>
      <c r="ACW178" s="28"/>
      <c r="ACX178" s="28"/>
      <c r="ACY178" s="28"/>
      <c r="ACZ178" s="28"/>
      <c r="ADA178" s="28"/>
      <c r="ADB178" s="28"/>
      <c r="ADC178" s="28"/>
      <c r="ADD178" s="28"/>
      <c r="ADE178" s="28"/>
      <c r="ADF178" s="28"/>
      <c r="ADG178" s="28"/>
      <c r="ADH178" s="28"/>
      <c r="ADI178" s="28"/>
      <c r="ADJ178" s="28"/>
      <c r="ADK178" s="28"/>
      <c r="ADL178" s="28"/>
      <c r="ADM178" s="28"/>
      <c r="ADN178" s="28"/>
      <c r="ADO178" s="28"/>
      <c r="ADP178" s="28"/>
      <c r="ADQ178" s="28"/>
      <c r="ADR178" s="28"/>
      <c r="ADS178" s="28"/>
      <c r="ADT178" s="28"/>
      <c r="ADU178" s="28"/>
      <c r="ADV178" s="28"/>
      <c r="ADW178" s="28"/>
      <c r="ADX178" s="28"/>
      <c r="ADY178" s="28"/>
      <c r="ADZ178" s="28"/>
      <c r="AEA178" s="28"/>
      <c r="AEB178" s="28"/>
      <c r="AEC178" s="28"/>
      <c r="AED178" s="28"/>
      <c r="AEE178" s="28"/>
      <c r="AEF178" s="28"/>
      <c r="AEG178" s="28"/>
      <c r="AEH178" s="28"/>
      <c r="AEI178" s="28"/>
      <c r="AEJ178" s="28"/>
      <c r="AEK178" s="28"/>
      <c r="AEL178" s="28"/>
      <c r="AEM178" s="28"/>
      <c r="AEN178" s="28"/>
      <c r="AEO178" s="28"/>
      <c r="AEP178" s="28"/>
      <c r="AEQ178" s="28"/>
      <c r="AER178" s="28"/>
      <c r="AES178" s="28"/>
      <c r="AET178" s="28"/>
      <c r="AEU178" s="28"/>
      <c r="AEV178" s="28"/>
      <c r="AEW178" s="28"/>
      <c r="AEX178" s="28"/>
      <c r="AEY178" s="28"/>
      <c r="AEZ178" s="28"/>
      <c r="AFA178" s="28"/>
      <c r="AFB178" s="28"/>
      <c r="AFC178" s="28"/>
      <c r="AFD178" s="28"/>
      <c r="AFE178" s="28"/>
      <c r="AFF178" s="28"/>
      <c r="AFG178" s="28"/>
      <c r="AFH178" s="28"/>
      <c r="AFI178" s="28"/>
      <c r="AFJ178" s="28"/>
      <c r="AFK178" s="28"/>
      <c r="AFL178" s="28"/>
      <c r="AFM178" s="28"/>
      <c r="AFN178" s="28"/>
      <c r="AFO178" s="28"/>
      <c r="AFP178" s="28"/>
      <c r="AFQ178" s="28"/>
      <c r="AFR178" s="28"/>
      <c r="AFS178" s="28"/>
      <c r="AFT178" s="28"/>
      <c r="AFU178" s="28"/>
      <c r="AFV178" s="28"/>
      <c r="AFW178" s="28"/>
      <c r="AFX178" s="28"/>
      <c r="AFY178" s="28"/>
      <c r="AFZ178" s="28"/>
      <c r="AGA178" s="28"/>
      <c r="AGB178" s="28"/>
      <c r="AGC178" s="28"/>
      <c r="AGD178" s="28"/>
      <c r="AGE178" s="28"/>
      <c r="AGF178" s="28"/>
      <c r="AGG178" s="28"/>
      <c r="AGH178" s="28"/>
      <c r="AGI178" s="28"/>
      <c r="AGJ178" s="28"/>
      <c r="AGK178" s="28"/>
      <c r="AGL178" s="28"/>
      <c r="AGM178" s="28"/>
      <c r="AGN178" s="28"/>
      <c r="AGO178" s="28"/>
      <c r="AGP178" s="28"/>
      <c r="AGQ178" s="28"/>
      <c r="AGR178" s="28"/>
      <c r="AGS178" s="28"/>
      <c r="AGT178" s="28"/>
      <c r="AGU178" s="28"/>
      <c r="AGV178" s="28"/>
      <c r="AGW178" s="28"/>
      <c r="AGX178" s="28"/>
      <c r="AGY178" s="28"/>
      <c r="AGZ178" s="28"/>
      <c r="AHA178" s="28"/>
      <c r="AHB178" s="28"/>
      <c r="AHC178" s="28"/>
      <c r="AHD178" s="28"/>
      <c r="AHE178" s="28"/>
      <c r="AHF178" s="28"/>
      <c r="AHG178" s="28"/>
      <c r="AHH178" s="28"/>
      <c r="AHI178" s="28"/>
      <c r="AHJ178" s="28"/>
      <c r="AHK178" s="28"/>
      <c r="AHL178" s="28"/>
      <c r="AHM178" s="28"/>
      <c r="AHN178" s="28"/>
      <c r="AHO178" s="28"/>
      <c r="AHP178" s="28"/>
      <c r="AHQ178" s="28"/>
      <c r="AHR178" s="28"/>
      <c r="AHS178" s="28"/>
      <c r="AHT178" s="28"/>
      <c r="AHU178" s="28"/>
      <c r="AHV178" s="28"/>
      <c r="AHW178" s="28"/>
      <c r="AHX178" s="28"/>
      <c r="AHY178" s="28"/>
      <c r="AHZ178" s="28"/>
      <c r="AIA178" s="28"/>
      <c r="AIB178" s="28"/>
      <c r="AIC178" s="28"/>
      <c r="AID178" s="28"/>
      <c r="AIE178" s="28"/>
      <c r="AIF178" s="28"/>
      <c r="AIG178" s="28"/>
      <c r="AIH178" s="28"/>
      <c r="AII178" s="28"/>
      <c r="AIJ178" s="28"/>
      <c r="AIK178" s="28"/>
      <c r="AIL178" s="28"/>
      <c r="AIM178" s="28"/>
      <c r="AIN178" s="28"/>
      <c r="AIO178" s="28"/>
      <c r="AIP178" s="28"/>
      <c r="AIQ178" s="28"/>
      <c r="AIR178" s="28"/>
      <c r="AIS178" s="28"/>
      <c r="AIT178" s="28"/>
      <c r="AIU178" s="28"/>
      <c r="AIV178" s="28"/>
      <c r="AIW178" s="28"/>
      <c r="AIX178" s="28"/>
      <c r="AIY178" s="28"/>
      <c r="AIZ178" s="28"/>
      <c r="AJA178" s="28"/>
      <c r="AJB178" s="28"/>
      <c r="AJC178" s="28"/>
      <c r="AJD178" s="28"/>
      <c r="AJE178" s="28"/>
      <c r="AJF178" s="28"/>
      <c r="AJG178" s="28"/>
      <c r="AJH178" s="28"/>
      <c r="AJI178" s="28"/>
      <c r="AJJ178" s="28"/>
      <c r="AJK178" s="28"/>
      <c r="AJL178" s="28"/>
      <c r="AJM178" s="28"/>
      <c r="AJN178" s="28"/>
      <c r="AJO178" s="28"/>
      <c r="AJP178" s="28"/>
      <c r="AJQ178" s="28"/>
      <c r="AJR178" s="28"/>
      <c r="AJS178" s="28"/>
      <c r="AJT178" s="28"/>
      <c r="AJU178" s="28"/>
      <c r="AJV178" s="28"/>
      <c r="AJW178" s="28"/>
      <c r="AJX178" s="28"/>
      <c r="AJY178" s="28"/>
      <c r="AJZ178" s="28"/>
      <c r="AKA178" s="28"/>
      <c r="AKB178" s="28"/>
      <c r="AKC178" s="28"/>
      <c r="AKD178" s="28"/>
      <c r="AKE178" s="28"/>
      <c r="AKF178" s="28"/>
      <c r="AKG178" s="28"/>
      <c r="AKH178" s="28"/>
      <c r="AKI178" s="28"/>
      <c r="AKJ178" s="28"/>
      <c r="AKK178" s="28"/>
      <c r="AKL178" s="28"/>
      <c r="AKM178" s="28"/>
      <c r="AKN178" s="28"/>
      <c r="AKO178" s="28"/>
      <c r="AKP178" s="28"/>
      <c r="AKQ178" s="28"/>
      <c r="AKR178" s="28"/>
      <c r="AKS178" s="28"/>
      <c r="AKT178" s="28"/>
      <c r="AKU178" s="28"/>
      <c r="AKV178" s="28"/>
      <c r="AKW178" s="28"/>
      <c r="AKX178" s="28"/>
      <c r="AKY178" s="28"/>
      <c r="AKZ178" s="28"/>
      <c r="ALA178" s="28"/>
      <c r="ALB178" s="28"/>
      <c r="ALC178" s="28"/>
      <c r="ALD178" s="28"/>
      <c r="ALE178" s="28"/>
      <c r="ALF178" s="28"/>
      <c r="ALG178" s="28"/>
      <c r="ALH178" s="28"/>
      <c r="ALI178" s="28"/>
      <c r="ALJ178" s="28"/>
      <c r="ALK178" s="28"/>
      <c r="ALL178" s="28"/>
      <c r="ALM178" s="28"/>
      <c r="ALN178" s="28"/>
      <c r="ALO178" s="28"/>
      <c r="ALP178" s="28"/>
      <c r="ALQ178" s="28"/>
      <c r="ALR178" s="28"/>
      <c r="ALS178" s="28"/>
      <c r="ALT178" s="28"/>
      <c r="ALU178" s="28"/>
      <c r="ALV178" s="28"/>
      <c r="ALW178" s="28"/>
      <c r="ALX178" s="28"/>
      <c r="ALY178" s="28"/>
      <c r="ALZ178" s="28"/>
      <c r="AMA178" s="28"/>
      <c r="AMB178" s="28"/>
      <c r="AMC178" s="28"/>
      <c r="AMD178" s="28"/>
      <c r="AME178" s="28"/>
      <c r="AMF178" s="28"/>
      <c r="AMG178" s="28"/>
      <c r="AMH178" s="28"/>
      <c r="AMI178" s="28"/>
      <c r="AMJ178" s="28"/>
      <c r="AMK178" s="28"/>
      <c r="AML178" s="28"/>
      <c r="AMM178" s="28"/>
      <c r="AMN178" s="28"/>
      <c r="AMO178" s="28"/>
      <c r="AMP178" s="28"/>
      <c r="AMQ178" s="28"/>
      <c r="AMR178" s="28"/>
      <c r="AMS178" s="28"/>
      <c r="AMT178" s="28"/>
      <c r="AMU178" s="28"/>
      <c r="AMV178" s="28"/>
      <c r="AMW178" s="28"/>
      <c r="AMX178" s="28"/>
      <c r="AMY178" s="28"/>
      <c r="AMZ178" s="28"/>
      <c r="ANA178" s="28"/>
      <c r="ANB178" s="28"/>
    </row>
    <row r="179" spans="3:1042" s="6" customFormat="1" ht="15" customHeight="1" x14ac:dyDescent="0.25">
      <c r="C179" s="6" t="str">
        <f t="shared" si="93"/>
        <v>Reliance</v>
      </c>
      <c r="D179" s="6" t="str">
        <f t="shared" si="94"/>
        <v>6 50 DHPHT 120  (50 gal)</v>
      </c>
      <c r="E179" s="6">
        <f t="shared" si="95"/>
        <v>180913</v>
      </c>
      <c r="F179" s="55">
        <f t="shared" si="24"/>
        <v>50</v>
      </c>
      <c r="G179" s="6" t="str">
        <f t="shared" si="96"/>
        <v>AOSmithHPTU50</v>
      </c>
      <c r="H179" s="116">
        <f t="shared" si="26"/>
        <v>0</v>
      </c>
      <c r="I179" s="156" t="str">
        <f t="shared" si="97"/>
        <v>Reliance650DHPHT</v>
      </c>
      <c r="J179" s="91" t="s">
        <v>188</v>
      </c>
      <c r="K179" s="32">
        <v>1</v>
      </c>
      <c r="L179" s="75">
        <f t="shared" si="85"/>
        <v>18</v>
      </c>
      <c r="M179" s="9" t="s">
        <v>32</v>
      </c>
      <c r="N179" s="62">
        <f t="shared" si="110"/>
        <v>9</v>
      </c>
      <c r="O179" s="62">
        <f t="shared" si="133"/>
        <v>180913</v>
      </c>
      <c r="P179" s="59" t="str">
        <f t="shared" si="99"/>
        <v>6 50 DHPHT 120  (50 gal)</v>
      </c>
      <c r="Q179" s="155">
        <f t="shared" si="86"/>
        <v>1</v>
      </c>
      <c r="R179" s="10" t="s">
        <v>66</v>
      </c>
      <c r="S179" s="11">
        <v>50</v>
      </c>
      <c r="T179" s="30" t="s">
        <v>81</v>
      </c>
      <c r="U179" s="80" t="s">
        <v>106</v>
      </c>
      <c r="V179" s="85" t="str">
        <f t="shared" si="134"/>
        <v>AOSmithHPTU50</v>
      </c>
      <c r="W179" s="115">
        <v>0</v>
      </c>
      <c r="X179" s="42" t="s">
        <v>8</v>
      </c>
      <c r="Y179" s="43">
        <v>42591</v>
      </c>
      <c r="Z179" s="44" t="s">
        <v>80</v>
      </c>
      <c r="AA179" s="126" t="str">
        <f t="shared" si="88"/>
        <v>2,     180913,   "6 50 DHPHT 120  (50 gal)"</v>
      </c>
      <c r="AB179" s="128" t="str">
        <f t="shared" si="81"/>
        <v>Reliance</v>
      </c>
      <c r="AC179" s="129" t="s">
        <v>504</v>
      </c>
      <c r="AD179" s="153">
        <f t="shared" si="87"/>
        <v>1</v>
      </c>
      <c r="AE179" s="126" t="str">
        <f t="shared" si="89"/>
        <v xml:space="preserve">          case  6 50 DHPHT 120  (50 gal)   :   "Reliance650DHPHT"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3:1042" s="6" customFormat="1" ht="15" customHeight="1" x14ac:dyDescent="0.25">
      <c r="C180" s="6" t="str">
        <f t="shared" si="93"/>
        <v>Reliance</v>
      </c>
      <c r="D180" s="6" t="str">
        <f t="shared" si="94"/>
        <v>6 66 DHPHT 120  (66 gal)</v>
      </c>
      <c r="E180" s="6">
        <f t="shared" si="95"/>
        <v>181014</v>
      </c>
      <c r="F180" s="55">
        <f t="shared" si="24"/>
        <v>66</v>
      </c>
      <c r="G180" s="6" t="str">
        <f t="shared" si="96"/>
        <v>AOSmithHPTU66</v>
      </c>
      <c r="H180" s="116">
        <f t="shared" si="26"/>
        <v>0</v>
      </c>
      <c r="I180" s="156" t="str">
        <f t="shared" si="97"/>
        <v>Reliance666DHPHT</v>
      </c>
      <c r="J180" s="91" t="s">
        <v>188</v>
      </c>
      <c r="K180" s="32">
        <v>1</v>
      </c>
      <c r="L180" s="75">
        <f t="shared" si="85"/>
        <v>18</v>
      </c>
      <c r="M180" s="9" t="s">
        <v>32</v>
      </c>
      <c r="N180" s="62">
        <f t="shared" si="110"/>
        <v>10</v>
      </c>
      <c r="O180" s="62">
        <f t="shared" si="133"/>
        <v>181014</v>
      </c>
      <c r="P180" s="59" t="str">
        <f t="shared" si="99"/>
        <v>6 66 DHPHT 120  (66 gal)</v>
      </c>
      <c r="Q180" s="155">
        <f t="shared" si="86"/>
        <v>1</v>
      </c>
      <c r="R180" s="10" t="s">
        <v>67</v>
      </c>
      <c r="S180" s="11">
        <v>66</v>
      </c>
      <c r="T180" s="30" t="s">
        <v>82</v>
      </c>
      <c r="U180" s="80" t="s">
        <v>102</v>
      </c>
      <c r="V180" s="85" t="str">
        <f t="shared" si="134"/>
        <v>AOSmithHPTU66</v>
      </c>
      <c r="W180" s="115">
        <v>0</v>
      </c>
      <c r="X180" s="42">
        <v>3</v>
      </c>
      <c r="Y180" s="43">
        <v>42591</v>
      </c>
      <c r="Z180" s="44" t="s">
        <v>80</v>
      </c>
      <c r="AA180" s="126" t="str">
        <f t="shared" si="88"/>
        <v>2,     181014,   "6 66 DHPHT 120  (66 gal)"</v>
      </c>
      <c r="AB180" s="128" t="str">
        <f t="shared" si="81"/>
        <v>Reliance</v>
      </c>
      <c r="AC180" s="129" t="s">
        <v>505</v>
      </c>
      <c r="AD180" s="153">
        <f t="shared" si="87"/>
        <v>1</v>
      </c>
      <c r="AE180" s="126" t="str">
        <f t="shared" si="89"/>
        <v xml:space="preserve">          case  6 66 DHPHT 120  (66 gal)   :   "Reliance666DHPHT"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3:1042" s="6" customFormat="1" ht="15" customHeight="1" x14ac:dyDescent="0.25">
      <c r="C181" s="6" t="str">
        <f t="shared" si="93"/>
        <v>Reliance</v>
      </c>
      <c r="D181" s="6" t="str">
        <f t="shared" si="94"/>
        <v>6 80 DHPHT 120  (80 gal)</v>
      </c>
      <c r="E181" s="6">
        <f t="shared" si="95"/>
        <v>181115</v>
      </c>
      <c r="F181" s="55">
        <f t="shared" si="24"/>
        <v>80</v>
      </c>
      <c r="G181" s="6" t="str">
        <f t="shared" si="96"/>
        <v>AOSmithHPTU80</v>
      </c>
      <c r="H181" s="116">
        <f t="shared" si="26"/>
        <v>0</v>
      </c>
      <c r="I181" s="156" t="str">
        <f t="shared" si="97"/>
        <v>Reliance680DHPHT</v>
      </c>
      <c r="J181" s="91" t="s">
        <v>188</v>
      </c>
      <c r="K181" s="32">
        <v>1</v>
      </c>
      <c r="L181" s="75">
        <f t="shared" si="85"/>
        <v>18</v>
      </c>
      <c r="M181" s="9" t="s">
        <v>32</v>
      </c>
      <c r="N181" s="62">
        <f t="shared" si="110"/>
        <v>11</v>
      </c>
      <c r="O181" s="62">
        <f t="shared" si="133"/>
        <v>181115</v>
      </c>
      <c r="P181" s="59" t="str">
        <f t="shared" si="99"/>
        <v>6 80 DHPHT 120  (80 gal)</v>
      </c>
      <c r="Q181" s="155">
        <f t="shared" si="86"/>
        <v>1</v>
      </c>
      <c r="R181" s="10" t="s">
        <v>68</v>
      </c>
      <c r="S181" s="11">
        <v>80</v>
      </c>
      <c r="T181" s="30" t="s">
        <v>83</v>
      </c>
      <c r="U181" s="80" t="s">
        <v>103</v>
      </c>
      <c r="V181" s="85" t="str">
        <f t="shared" si="134"/>
        <v>AOSmithHPTU80</v>
      </c>
      <c r="W181" s="115">
        <v>0</v>
      </c>
      <c r="X181" s="42" t="s">
        <v>13</v>
      </c>
      <c r="Y181" s="43">
        <v>42591</v>
      </c>
      <c r="Z181" s="44" t="s">
        <v>80</v>
      </c>
      <c r="AA181" s="126" t="str">
        <f t="shared" si="88"/>
        <v>2,     181115,   "6 80 DHPHT 120  (80 gal)"</v>
      </c>
      <c r="AB181" s="128" t="str">
        <f t="shared" si="81"/>
        <v>Reliance</v>
      </c>
      <c r="AC181" s="129" t="s">
        <v>506</v>
      </c>
      <c r="AD181" s="153">
        <f t="shared" si="87"/>
        <v>1</v>
      </c>
      <c r="AE181" s="126" t="str">
        <f t="shared" si="89"/>
        <v xml:space="preserve">          case  6 80 DHPHT 120  (80 gal)   :   "Reliance680DHPHT"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3:1042" s="6" customFormat="1" ht="15" customHeight="1" x14ac:dyDescent="0.25">
      <c r="C182" s="6" t="str">
        <f t="shared" si="93"/>
        <v>Reliance</v>
      </c>
      <c r="D182" s="6" t="str">
        <f t="shared" si="94"/>
        <v>6 80 DHPT 102  (80 gal)</v>
      </c>
      <c r="E182" s="6">
        <f t="shared" si="95"/>
        <v>181215</v>
      </c>
      <c r="F182" s="55">
        <f t="shared" si="24"/>
        <v>80</v>
      </c>
      <c r="G182" s="6" t="str">
        <f t="shared" si="96"/>
        <v>AOSmithHPTU80</v>
      </c>
      <c r="H182" s="116">
        <f t="shared" ref="H182:H311" si="135">W182</f>
        <v>0</v>
      </c>
      <c r="I182" s="156" t="str">
        <f t="shared" si="97"/>
        <v>Reliance680DHPT</v>
      </c>
      <c r="J182" s="91" t="s">
        <v>188</v>
      </c>
      <c r="K182" s="32">
        <v>1</v>
      </c>
      <c r="L182" s="75">
        <f t="shared" si="85"/>
        <v>18</v>
      </c>
      <c r="M182" s="9" t="s">
        <v>32</v>
      </c>
      <c r="N182" s="62">
        <f t="shared" si="110"/>
        <v>12</v>
      </c>
      <c r="O182" s="62">
        <f t="shared" si="133"/>
        <v>181215</v>
      </c>
      <c r="P182" s="59" t="str">
        <f t="shared" si="99"/>
        <v>6 80 DHPT 102  (80 gal)</v>
      </c>
      <c r="Q182" s="155">
        <f t="shared" si="86"/>
        <v>1</v>
      </c>
      <c r="R182" s="10" t="s">
        <v>69</v>
      </c>
      <c r="S182" s="11">
        <v>80</v>
      </c>
      <c r="T182" s="30" t="s">
        <v>83</v>
      </c>
      <c r="U182" s="80" t="s">
        <v>103</v>
      </c>
      <c r="V182" s="85" t="str">
        <f t="shared" si="134"/>
        <v>AOSmithHPTU80</v>
      </c>
      <c r="W182" s="115">
        <v>0</v>
      </c>
      <c r="X182" s="42" t="s">
        <v>13</v>
      </c>
      <c r="Y182" s="43">
        <v>40857</v>
      </c>
      <c r="Z182" s="44" t="s">
        <v>80</v>
      </c>
      <c r="AA182" s="126" t="str">
        <f t="shared" si="88"/>
        <v>2,     181215,   "6 80 DHPT 102  (80 gal)"</v>
      </c>
      <c r="AB182" s="128" t="str">
        <f t="shared" si="81"/>
        <v>Reliance</v>
      </c>
      <c r="AC182" s="129" t="s">
        <v>507</v>
      </c>
      <c r="AD182" s="153">
        <f t="shared" si="87"/>
        <v>1</v>
      </c>
      <c r="AE182" s="126" t="str">
        <f t="shared" si="89"/>
        <v xml:space="preserve">          case  6 80 DHPT 102  (80 gal)   :   "Reliance680DHPT"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3:1042" s="6" customFormat="1" ht="15" customHeight="1" x14ac:dyDescent="0.25">
      <c r="C183" s="120" t="str">
        <f t="shared" si="93"/>
        <v>Rheem</v>
      </c>
      <c r="D183" s="120" t="str">
        <f t="shared" si="94"/>
        <v>HPLD40-1RH  (40 gal)</v>
      </c>
      <c r="E183" s="120">
        <f t="shared" si="95"/>
        <v>196059</v>
      </c>
      <c r="F183" s="55">
        <f t="shared" si="24"/>
        <v>40</v>
      </c>
      <c r="G183" s="6" t="str">
        <f t="shared" si="96"/>
        <v>Rheem2020Prem40</v>
      </c>
      <c r="H183" s="116">
        <f t="shared" ref="H183:H186" si="136">W183</f>
        <v>0</v>
      </c>
      <c r="I183" s="156" t="str">
        <f t="shared" si="97"/>
        <v>RheemHPLD401RH</v>
      </c>
      <c r="J183" s="91" t="s">
        <v>188</v>
      </c>
      <c r="K183" s="32">
        <v>4</v>
      </c>
      <c r="L183" s="75">
        <f t="shared" si="85"/>
        <v>19</v>
      </c>
      <c r="M183" s="12" t="s">
        <v>88</v>
      </c>
      <c r="N183" s="61">
        <v>60</v>
      </c>
      <c r="O183" s="62">
        <f t="shared" si="133"/>
        <v>196059</v>
      </c>
      <c r="P183" s="59" t="str">
        <f t="shared" si="99"/>
        <v>HPLD40-1RH  (40 gal)</v>
      </c>
      <c r="Q183" s="155">
        <f t="shared" si="86"/>
        <v>1</v>
      </c>
      <c r="R183" s="10" t="s">
        <v>395</v>
      </c>
      <c r="S183" s="11">
        <v>40</v>
      </c>
      <c r="T183" s="30"/>
      <c r="U183" s="80" t="s">
        <v>273</v>
      </c>
      <c r="V183" s="85" t="str">
        <f t="shared" si="134"/>
        <v>Rheem2020Prem40</v>
      </c>
      <c r="W183" s="115">
        <v>0</v>
      </c>
      <c r="X183" s="42">
        <v>2</v>
      </c>
      <c r="Y183" s="43">
        <v>44127</v>
      </c>
      <c r="Z183" s="44"/>
      <c r="AA183" s="126" t="str">
        <f t="shared" si="88"/>
        <v>2,     196059,   "HPLD40-1RH  (40 gal)"</v>
      </c>
      <c r="AB183" s="127" t="str">
        <f>M183</f>
        <v>Rheem</v>
      </c>
      <c r="AC183" s="130" t="s">
        <v>566</v>
      </c>
      <c r="AD183" s="153">
        <f t="shared" si="87"/>
        <v>1</v>
      </c>
      <c r="AE183" s="126" t="str">
        <f t="shared" si="89"/>
        <v xml:space="preserve">          case  HPLD40-1RH  (40 gal)   :   "RheemHPLD401RH"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3:1042" s="6" customFormat="1" ht="15" customHeight="1" x14ac:dyDescent="0.25">
      <c r="C184" s="120" t="str">
        <f t="shared" si="93"/>
        <v>Rheem</v>
      </c>
      <c r="D184" s="120" t="str">
        <f t="shared" si="94"/>
        <v>HPLD50-1RH  (50 gal)</v>
      </c>
      <c r="E184" s="120">
        <f t="shared" si="95"/>
        <v>196160</v>
      </c>
      <c r="F184" s="55">
        <f t="shared" si="24"/>
        <v>50</v>
      </c>
      <c r="G184" s="6" t="str">
        <f t="shared" si="96"/>
        <v>Rheem2020Prem50</v>
      </c>
      <c r="H184" s="116">
        <f t="shared" si="136"/>
        <v>0</v>
      </c>
      <c r="I184" s="156" t="str">
        <f t="shared" si="97"/>
        <v>RheemHPLD501RH</v>
      </c>
      <c r="J184" s="91" t="s">
        <v>188</v>
      </c>
      <c r="K184" s="32">
        <v>4</v>
      </c>
      <c r="L184" s="75">
        <f t="shared" si="85"/>
        <v>19</v>
      </c>
      <c r="M184" s="12" t="s">
        <v>88</v>
      </c>
      <c r="N184" s="62">
        <f t="shared" ref="N184:N186" si="137">N183+1</f>
        <v>61</v>
      </c>
      <c r="O184" s="62">
        <f t="shared" si="133"/>
        <v>196160</v>
      </c>
      <c r="P184" s="59" t="str">
        <f t="shared" si="99"/>
        <v>HPLD50-1RH  (50 gal)</v>
      </c>
      <c r="Q184" s="155">
        <f t="shared" si="86"/>
        <v>1</v>
      </c>
      <c r="R184" s="10" t="s">
        <v>396</v>
      </c>
      <c r="S184" s="11">
        <v>50</v>
      </c>
      <c r="T184" s="30"/>
      <c r="U184" s="80" t="s">
        <v>274</v>
      </c>
      <c r="V184" s="85" t="str">
        <f t="shared" si="134"/>
        <v>Rheem2020Prem50</v>
      </c>
      <c r="W184" s="115">
        <v>0</v>
      </c>
      <c r="X184" s="42" t="s">
        <v>8</v>
      </c>
      <c r="Y184" s="43">
        <v>44127</v>
      </c>
      <c r="Z184" s="44"/>
      <c r="AA184" s="126" t="str">
        <f t="shared" si="88"/>
        <v>2,     196160,   "HPLD50-1RH  (50 gal)"</v>
      </c>
      <c r="AB184" s="128" t="str">
        <f t="shared" si="81"/>
        <v>Rheem</v>
      </c>
      <c r="AC184" s="130" t="s">
        <v>567</v>
      </c>
      <c r="AD184" s="153">
        <f t="shared" si="87"/>
        <v>1</v>
      </c>
      <c r="AE184" s="126" t="str">
        <f t="shared" si="89"/>
        <v xml:space="preserve">          case  HPLD50-1RH  (50 gal)   :   "RheemHPLD501RH"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3:1042" s="6" customFormat="1" ht="15" customHeight="1" x14ac:dyDescent="0.25">
      <c r="C185" s="120" t="str">
        <f t="shared" si="93"/>
        <v>Rheem</v>
      </c>
      <c r="D185" s="120" t="str">
        <f t="shared" si="94"/>
        <v>HPLD65-1RH  (65 gal)</v>
      </c>
      <c r="E185" s="120">
        <f t="shared" si="95"/>
        <v>196261</v>
      </c>
      <c r="F185" s="55">
        <f t="shared" si="24"/>
        <v>65</v>
      </c>
      <c r="G185" s="6" t="str">
        <f t="shared" si="96"/>
        <v>Rheem2020Prem65</v>
      </c>
      <c r="H185" s="116">
        <f t="shared" si="136"/>
        <v>0</v>
      </c>
      <c r="I185" s="156" t="str">
        <f t="shared" si="97"/>
        <v>RheemHPLD651RH</v>
      </c>
      <c r="J185" s="91" t="s">
        <v>188</v>
      </c>
      <c r="K185" s="32">
        <v>4</v>
      </c>
      <c r="L185" s="75">
        <f t="shared" si="85"/>
        <v>19</v>
      </c>
      <c r="M185" s="12" t="s">
        <v>88</v>
      </c>
      <c r="N185" s="62">
        <f t="shared" si="137"/>
        <v>62</v>
      </c>
      <c r="O185" s="62">
        <f t="shared" si="133"/>
        <v>196261</v>
      </c>
      <c r="P185" s="59" t="str">
        <f t="shared" si="99"/>
        <v>HPLD65-1RH  (65 gal)</v>
      </c>
      <c r="Q185" s="155">
        <f t="shared" si="86"/>
        <v>1</v>
      </c>
      <c r="R185" s="10" t="s">
        <v>397</v>
      </c>
      <c r="S185" s="11">
        <v>65</v>
      </c>
      <c r="T185" s="30"/>
      <c r="U185" s="80" t="s">
        <v>275</v>
      </c>
      <c r="V185" s="85" t="str">
        <f t="shared" si="134"/>
        <v>Rheem2020Prem65</v>
      </c>
      <c r="W185" s="115">
        <v>0</v>
      </c>
      <c r="X185" s="42" t="s">
        <v>8</v>
      </c>
      <c r="Y185" s="43">
        <v>44127</v>
      </c>
      <c r="Z185" s="44"/>
      <c r="AA185" s="126" t="str">
        <f t="shared" si="88"/>
        <v>2,     196261,   "HPLD65-1RH  (65 gal)"</v>
      </c>
      <c r="AB185" s="128" t="str">
        <f t="shared" si="81"/>
        <v>Rheem</v>
      </c>
      <c r="AC185" s="130" t="s">
        <v>568</v>
      </c>
      <c r="AD185" s="153">
        <f t="shared" si="87"/>
        <v>1</v>
      </c>
      <c r="AE185" s="126" t="str">
        <f t="shared" si="89"/>
        <v xml:space="preserve">          case  HPLD65-1RH  (65 gal)   :   "RheemHPLD651RH"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3:1042" s="6" customFormat="1" ht="15" customHeight="1" x14ac:dyDescent="0.25">
      <c r="C186" s="120" t="str">
        <f t="shared" si="93"/>
        <v>Rheem</v>
      </c>
      <c r="D186" s="120" t="str">
        <f t="shared" si="94"/>
        <v>HPLD80-1RH  (80 gal)</v>
      </c>
      <c r="E186" s="120">
        <f t="shared" si="95"/>
        <v>196362</v>
      </c>
      <c r="F186" s="55">
        <f t="shared" si="24"/>
        <v>80</v>
      </c>
      <c r="G186" s="6" t="str">
        <f t="shared" si="96"/>
        <v>Rheem2020Prem80</v>
      </c>
      <c r="H186" s="116">
        <f t="shared" si="136"/>
        <v>0</v>
      </c>
      <c r="I186" s="156" t="str">
        <f t="shared" si="97"/>
        <v>RheemHPLD801RH</v>
      </c>
      <c r="J186" s="91" t="s">
        <v>188</v>
      </c>
      <c r="K186" s="32">
        <v>4</v>
      </c>
      <c r="L186" s="75">
        <f t="shared" si="85"/>
        <v>19</v>
      </c>
      <c r="M186" s="12" t="s">
        <v>88</v>
      </c>
      <c r="N186" s="62">
        <f t="shared" si="137"/>
        <v>63</v>
      </c>
      <c r="O186" s="62">
        <f t="shared" si="133"/>
        <v>196362</v>
      </c>
      <c r="P186" s="59" t="str">
        <f t="shared" si="99"/>
        <v>HPLD80-1RH  (80 gal)</v>
      </c>
      <c r="Q186" s="155">
        <f t="shared" si="86"/>
        <v>1</v>
      </c>
      <c r="R186" s="10" t="s">
        <v>398</v>
      </c>
      <c r="S186" s="11">
        <v>80</v>
      </c>
      <c r="T186" s="30"/>
      <c r="U186" s="80" t="s">
        <v>276</v>
      </c>
      <c r="V186" s="85" t="str">
        <f t="shared" si="134"/>
        <v>Rheem2020Prem80</v>
      </c>
      <c r="W186" s="115">
        <v>0</v>
      </c>
      <c r="X186" s="42">
        <v>4</v>
      </c>
      <c r="Y186" s="43">
        <v>44127</v>
      </c>
      <c r="Z186" s="44"/>
      <c r="AA186" s="126" t="str">
        <f t="shared" si="88"/>
        <v>2,     196362,   "HPLD80-1RH  (80 gal)"</v>
      </c>
      <c r="AB186" s="128" t="str">
        <f t="shared" si="81"/>
        <v>Rheem</v>
      </c>
      <c r="AC186" s="130" t="s">
        <v>569</v>
      </c>
      <c r="AD186" s="153">
        <f t="shared" si="87"/>
        <v>1</v>
      </c>
      <c r="AE186" s="126" t="str">
        <f t="shared" si="89"/>
        <v xml:space="preserve">          case  HPLD80-1RH  (80 gal)   :   "RheemHPLD801RH"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3:1042" s="6" customFormat="1" ht="15" customHeight="1" x14ac:dyDescent="0.25">
      <c r="C187" s="105" t="str">
        <f t="shared" si="93"/>
        <v>Rheem</v>
      </c>
      <c r="D187" s="105" t="str">
        <f t="shared" si="94"/>
        <v>PROPH40 T2 RH375-15  (40 gal, JA13)</v>
      </c>
      <c r="E187" s="105">
        <f t="shared" si="95"/>
        <v>193259</v>
      </c>
      <c r="F187" s="55">
        <f t="shared" ref="F187" si="138">S187</f>
        <v>40</v>
      </c>
      <c r="G187" s="6" t="str">
        <f t="shared" si="96"/>
        <v>Rheem2020Prem40</v>
      </c>
      <c r="H187" s="116">
        <f t="shared" si="135"/>
        <v>1</v>
      </c>
      <c r="I187" s="156" t="str">
        <f t="shared" si="97"/>
        <v>RheemPROPH40T2RH37515</v>
      </c>
      <c r="J187" s="91" t="s">
        <v>188</v>
      </c>
      <c r="K187" s="32">
        <v>4</v>
      </c>
      <c r="L187" s="75">
        <f t="shared" si="85"/>
        <v>19</v>
      </c>
      <c r="M187" s="12" t="s">
        <v>88</v>
      </c>
      <c r="N187" s="61">
        <v>32</v>
      </c>
      <c r="O187" s="62">
        <f t="shared" si="133"/>
        <v>193259</v>
      </c>
      <c r="P187" s="59" t="str">
        <f t="shared" si="99"/>
        <v>PROPH40 T2 RH375-15  (40 gal, JA13)</v>
      </c>
      <c r="Q187" s="155">
        <f t="shared" si="86"/>
        <v>1</v>
      </c>
      <c r="R187" s="10" t="s">
        <v>320</v>
      </c>
      <c r="S187" s="11">
        <v>40</v>
      </c>
      <c r="T187" s="30"/>
      <c r="U187" s="80" t="s">
        <v>273</v>
      </c>
      <c r="V187" s="85" t="str">
        <f t="shared" si="134"/>
        <v>Rheem2020Prem40</v>
      </c>
      <c r="W187" s="117">
        <v>1</v>
      </c>
      <c r="X187" s="42">
        <v>2</v>
      </c>
      <c r="Y187" s="43">
        <v>43944</v>
      </c>
      <c r="Z187" s="44"/>
      <c r="AA187" s="126" t="str">
        <f t="shared" si="88"/>
        <v>2,     193259,   "PROPH40 T2 RH375-15  (40 gal, JA13)"</v>
      </c>
      <c r="AB187" s="128" t="str">
        <f t="shared" si="81"/>
        <v>Rheem</v>
      </c>
      <c r="AC187" s="129" t="s">
        <v>519</v>
      </c>
      <c r="AD187" s="153">
        <f t="shared" si="87"/>
        <v>1</v>
      </c>
      <c r="AE187" s="126" t="str">
        <f t="shared" si="89"/>
        <v xml:space="preserve">          case  PROPH40 T2 RH375-15  (40 gal, JA13)   :   "RheemPROPH40T2RH37515"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3:1042" s="6" customFormat="1" ht="15" customHeight="1" x14ac:dyDescent="0.25">
      <c r="C188" s="105" t="str">
        <f t="shared" si="93"/>
        <v>Rheem</v>
      </c>
      <c r="D188" s="105" t="str">
        <f t="shared" si="94"/>
        <v>PROPH50 T2 RH375-15  (50 gal, JA13)</v>
      </c>
      <c r="E188" s="105">
        <f t="shared" si="95"/>
        <v>193360</v>
      </c>
      <c r="F188" s="55">
        <f t="shared" ref="F188:F214" si="139">S188</f>
        <v>50</v>
      </c>
      <c r="G188" s="6" t="str">
        <f t="shared" si="96"/>
        <v>Rheem2020Prem50</v>
      </c>
      <c r="H188" s="116">
        <f t="shared" si="135"/>
        <v>1</v>
      </c>
      <c r="I188" s="156" t="str">
        <f t="shared" si="97"/>
        <v>RheemPROPH50T2RH37515</v>
      </c>
      <c r="J188" s="91" t="s">
        <v>188</v>
      </c>
      <c r="K188" s="32">
        <v>4</v>
      </c>
      <c r="L188" s="75">
        <f t="shared" si="85"/>
        <v>19</v>
      </c>
      <c r="M188" s="12" t="s">
        <v>88</v>
      </c>
      <c r="N188" s="62">
        <f t="shared" ref="N188:N218" si="140">N187+1</f>
        <v>33</v>
      </c>
      <c r="O188" s="62">
        <f t="shared" si="133"/>
        <v>193360</v>
      </c>
      <c r="P188" s="59" t="str">
        <f t="shared" si="99"/>
        <v>PROPH50 T2 RH375-15  (50 gal, JA13)</v>
      </c>
      <c r="Q188" s="155">
        <f t="shared" si="86"/>
        <v>1</v>
      </c>
      <c r="R188" s="10" t="s">
        <v>321</v>
      </c>
      <c r="S188" s="11">
        <v>50</v>
      </c>
      <c r="T188" s="30"/>
      <c r="U188" s="80" t="s">
        <v>274</v>
      </c>
      <c r="V188" s="85" t="str">
        <f t="shared" si="134"/>
        <v>Rheem2020Prem50</v>
      </c>
      <c r="W188" s="117">
        <v>1</v>
      </c>
      <c r="X188" s="42" t="s">
        <v>8</v>
      </c>
      <c r="Y188" s="43">
        <v>43944</v>
      </c>
      <c r="Z188" s="44"/>
      <c r="AA188" s="126" t="str">
        <f t="shared" si="88"/>
        <v>2,     193360,   "PROPH50 T2 RH375-15  (50 gal, JA13)"</v>
      </c>
      <c r="AB188" s="128" t="str">
        <f t="shared" si="81"/>
        <v>Rheem</v>
      </c>
      <c r="AC188" s="129" t="s">
        <v>526</v>
      </c>
      <c r="AD188" s="153">
        <f t="shared" si="87"/>
        <v>1</v>
      </c>
      <c r="AE188" s="126" t="str">
        <f t="shared" si="89"/>
        <v xml:space="preserve">          case  PROPH50 T2 RH375-15  (50 gal, JA13)   :   "RheemPROPH50T2RH37515"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3:1042" s="6" customFormat="1" ht="15" customHeight="1" x14ac:dyDescent="0.25">
      <c r="C189" s="105" t="str">
        <f t="shared" si="93"/>
        <v>Rheem</v>
      </c>
      <c r="D189" s="105" t="str">
        <f t="shared" si="94"/>
        <v>PROPH65 T2 RH375-15  (65 gal, JA13)</v>
      </c>
      <c r="E189" s="105">
        <f t="shared" si="95"/>
        <v>193461</v>
      </c>
      <c r="F189" s="55">
        <f t="shared" si="139"/>
        <v>65</v>
      </c>
      <c r="G189" s="6" t="str">
        <f t="shared" si="96"/>
        <v>Rheem2020Prem65</v>
      </c>
      <c r="H189" s="116">
        <f t="shared" si="135"/>
        <v>1</v>
      </c>
      <c r="I189" s="156" t="str">
        <f t="shared" si="97"/>
        <v>RheemPROPH65T2RH37515</v>
      </c>
      <c r="J189" s="91" t="s">
        <v>188</v>
      </c>
      <c r="K189" s="32">
        <v>4</v>
      </c>
      <c r="L189" s="75">
        <f t="shared" si="85"/>
        <v>19</v>
      </c>
      <c r="M189" s="12" t="s">
        <v>88</v>
      </c>
      <c r="N189" s="62">
        <f t="shared" si="140"/>
        <v>34</v>
      </c>
      <c r="O189" s="62">
        <f t="shared" si="133"/>
        <v>193461</v>
      </c>
      <c r="P189" s="59" t="str">
        <f t="shared" si="99"/>
        <v>PROPH65 T2 RH375-15  (65 gal, JA13)</v>
      </c>
      <c r="Q189" s="155">
        <f t="shared" si="86"/>
        <v>1</v>
      </c>
      <c r="R189" s="10" t="s">
        <v>282</v>
      </c>
      <c r="S189" s="11">
        <v>65</v>
      </c>
      <c r="T189" s="30"/>
      <c r="U189" s="80" t="s">
        <v>275</v>
      </c>
      <c r="V189" s="85" t="str">
        <f t="shared" si="134"/>
        <v>Rheem2020Prem65</v>
      </c>
      <c r="W189" s="117">
        <v>1</v>
      </c>
      <c r="X189" s="42" t="s">
        <v>8</v>
      </c>
      <c r="Y189" s="43">
        <v>43944</v>
      </c>
      <c r="Z189" s="44"/>
      <c r="AA189" s="126" t="str">
        <f t="shared" si="88"/>
        <v>2,     193461,   "PROPH65 T2 RH375-15  (65 gal, JA13)"</v>
      </c>
      <c r="AB189" s="128" t="str">
        <f t="shared" si="81"/>
        <v>Rheem</v>
      </c>
      <c r="AC189" s="6" t="s">
        <v>533</v>
      </c>
      <c r="AD189" s="153">
        <f t="shared" si="87"/>
        <v>1</v>
      </c>
      <c r="AE189" s="126" t="str">
        <f t="shared" si="89"/>
        <v xml:space="preserve">          case  PROPH65 T2 RH375-15  (65 gal, JA13)   :   "RheemPROPH65T2RH37515"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3:1042" s="6" customFormat="1" ht="15" customHeight="1" x14ac:dyDescent="0.25">
      <c r="C190" s="105" t="str">
        <f t="shared" si="93"/>
        <v>Rheem</v>
      </c>
      <c r="D190" s="105" t="str">
        <f t="shared" si="94"/>
        <v>PROPH80 T2 RH375-15  (80 gal, JA13)</v>
      </c>
      <c r="E190" s="105">
        <f t="shared" si="95"/>
        <v>193562</v>
      </c>
      <c r="F190" s="55">
        <f t="shared" si="139"/>
        <v>80</v>
      </c>
      <c r="G190" s="6" t="str">
        <f t="shared" si="96"/>
        <v>Rheem2020Prem80</v>
      </c>
      <c r="H190" s="116">
        <f t="shared" si="135"/>
        <v>1</v>
      </c>
      <c r="I190" s="156" t="str">
        <f t="shared" si="97"/>
        <v>RheemPROPH80T2RH37515</v>
      </c>
      <c r="J190" s="91" t="s">
        <v>188</v>
      </c>
      <c r="K190" s="32">
        <v>4</v>
      </c>
      <c r="L190" s="75">
        <f t="shared" si="85"/>
        <v>19</v>
      </c>
      <c r="M190" s="12" t="s">
        <v>88</v>
      </c>
      <c r="N190" s="62">
        <f t="shared" si="140"/>
        <v>35</v>
      </c>
      <c r="O190" s="62">
        <f t="shared" si="133"/>
        <v>193562</v>
      </c>
      <c r="P190" s="59" t="str">
        <f t="shared" si="99"/>
        <v>PROPH80 T2 RH375-15  (80 gal, JA13)</v>
      </c>
      <c r="Q190" s="155">
        <f t="shared" si="86"/>
        <v>1</v>
      </c>
      <c r="R190" s="10" t="s">
        <v>322</v>
      </c>
      <c r="S190" s="11">
        <v>80</v>
      </c>
      <c r="T190" s="30"/>
      <c r="U190" s="80" t="s">
        <v>276</v>
      </c>
      <c r="V190" s="85" t="str">
        <f t="shared" si="134"/>
        <v>Rheem2020Prem80</v>
      </c>
      <c r="W190" s="117">
        <v>1</v>
      </c>
      <c r="X190" s="42">
        <v>4</v>
      </c>
      <c r="Y190" s="43">
        <v>43944</v>
      </c>
      <c r="Z190" s="44"/>
      <c r="AA190" s="126" t="str">
        <f t="shared" si="88"/>
        <v>2,     193562,   "PROPH80 T2 RH375-15  (80 gal, JA13)"</v>
      </c>
      <c r="AB190" s="128" t="str">
        <f t="shared" si="81"/>
        <v>Rheem</v>
      </c>
      <c r="AC190" s="6" t="s">
        <v>541</v>
      </c>
      <c r="AD190" s="153">
        <f t="shared" si="87"/>
        <v>1</v>
      </c>
      <c r="AE190" s="126" t="str">
        <f t="shared" si="89"/>
        <v xml:space="preserve">          case  PROPH80 T2 RH375-15  (80 gal, JA13)   :   "RheemPROPH80T2RH37515"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3:1042" s="6" customFormat="1" ht="15" customHeight="1" x14ac:dyDescent="0.25">
      <c r="C191" s="105" t="str">
        <f t="shared" si="93"/>
        <v>Rheem</v>
      </c>
      <c r="D191" s="105" t="str">
        <f t="shared" si="94"/>
        <v>PROPH40 T2 RH375-30  (40 gal, JA13)</v>
      </c>
      <c r="E191" s="105">
        <f t="shared" si="95"/>
        <v>193659</v>
      </c>
      <c r="F191" s="55">
        <f t="shared" si="139"/>
        <v>40</v>
      </c>
      <c r="G191" s="6" t="str">
        <f t="shared" si="96"/>
        <v>Rheem2020Prem40</v>
      </c>
      <c r="H191" s="116">
        <f t="shared" si="135"/>
        <v>1</v>
      </c>
      <c r="I191" s="156" t="str">
        <f t="shared" si="97"/>
        <v>RheemPROPH40T2RH37530</v>
      </c>
      <c r="J191" s="91" t="s">
        <v>188</v>
      </c>
      <c r="K191" s="32">
        <v>4</v>
      </c>
      <c r="L191" s="75">
        <f t="shared" si="85"/>
        <v>19</v>
      </c>
      <c r="M191" s="12" t="s">
        <v>88</v>
      </c>
      <c r="N191" s="62">
        <f t="shared" si="140"/>
        <v>36</v>
      </c>
      <c r="O191" s="62">
        <f t="shared" si="133"/>
        <v>193659</v>
      </c>
      <c r="P191" s="59" t="str">
        <f t="shared" si="99"/>
        <v>PROPH40 T2 RH375-30  (40 gal, JA13)</v>
      </c>
      <c r="Q191" s="155">
        <f t="shared" si="86"/>
        <v>1</v>
      </c>
      <c r="R191" s="10" t="s">
        <v>323</v>
      </c>
      <c r="S191" s="11">
        <v>40</v>
      </c>
      <c r="T191" s="30"/>
      <c r="U191" s="80" t="s">
        <v>273</v>
      </c>
      <c r="V191" s="85" t="str">
        <f t="shared" si="134"/>
        <v>Rheem2020Prem40</v>
      </c>
      <c r="W191" s="117">
        <v>1</v>
      </c>
      <c r="X191" s="42">
        <v>2</v>
      </c>
      <c r="Y191" s="43">
        <v>43944</v>
      </c>
      <c r="Z191" s="44"/>
      <c r="AA191" s="126" t="str">
        <f t="shared" si="88"/>
        <v>2,     193659,   "PROPH40 T2 RH375-30  (40 gal, JA13)"</v>
      </c>
      <c r="AB191" s="128" t="str">
        <f t="shared" ref="AB191:AB274" si="141">AB190</f>
        <v>Rheem</v>
      </c>
      <c r="AC191" s="129" t="s">
        <v>520</v>
      </c>
      <c r="AD191" s="153">
        <f t="shared" si="87"/>
        <v>1</v>
      </c>
      <c r="AE191" s="126" t="str">
        <f t="shared" si="89"/>
        <v xml:space="preserve">          case  PROPH40 T2 RH375-30  (40 gal, JA13)   :   "RheemPROPH40T2RH37530"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3:1042" s="6" customFormat="1" ht="15" customHeight="1" x14ac:dyDescent="0.25">
      <c r="C192" s="105" t="str">
        <f t="shared" si="93"/>
        <v>Rheem</v>
      </c>
      <c r="D192" s="105" t="str">
        <f t="shared" si="94"/>
        <v>PROPH50 T2 RH375-30  (50 gal, JA13)</v>
      </c>
      <c r="E192" s="105">
        <f t="shared" si="95"/>
        <v>193760</v>
      </c>
      <c r="F192" s="55">
        <f t="shared" si="139"/>
        <v>50</v>
      </c>
      <c r="G192" s="6" t="str">
        <f t="shared" si="96"/>
        <v>Rheem2020Prem50</v>
      </c>
      <c r="H192" s="116">
        <f t="shared" si="135"/>
        <v>1</v>
      </c>
      <c r="I192" s="156" t="str">
        <f t="shared" si="97"/>
        <v>RheemPROPH50T2RH37530</v>
      </c>
      <c r="J192" s="91" t="s">
        <v>188</v>
      </c>
      <c r="K192" s="32">
        <v>4</v>
      </c>
      <c r="L192" s="75">
        <f t="shared" si="85"/>
        <v>19</v>
      </c>
      <c r="M192" s="12" t="s">
        <v>88</v>
      </c>
      <c r="N192" s="62">
        <f t="shared" si="140"/>
        <v>37</v>
      </c>
      <c r="O192" s="62">
        <f t="shared" si="133"/>
        <v>193760</v>
      </c>
      <c r="P192" s="59" t="str">
        <f t="shared" si="99"/>
        <v>PROPH50 T2 RH375-30  (50 gal, JA13)</v>
      </c>
      <c r="Q192" s="155">
        <f t="shared" si="86"/>
        <v>1</v>
      </c>
      <c r="R192" s="10" t="s">
        <v>324</v>
      </c>
      <c r="S192" s="11">
        <v>50</v>
      </c>
      <c r="T192" s="30"/>
      <c r="U192" s="80" t="s">
        <v>274</v>
      </c>
      <c r="V192" s="85" t="str">
        <f t="shared" si="134"/>
        <v>Rheem2020Prem50</v>
      </c>
      <c r="W192" s="117">
        <v>1</v>
      </c>
      <c r="X192" s="42" t="s">
        <v>8</v>
      </c>
      <c r="Y192" s="43">
        <v>43944</v>
      </c>
      <c r="Z192" s="44"/>
      <c r="AA192" s="126" t="str">
        <f t="shared" si="88"/>
        <v>2,     193760,   "PROPH50 T2 RH375-30  (50 gal, JA13)"</v>
      </c>
      <c r="AB192" s="128" t="str">
        <f t="shared" si="141"/>
        <v>Rheem</v>
      </c>
      <c r="AC192" s="129" t="s">
        <v>527</v>
      </c>
      <c r="AD192" s="153">
        <f t="shared" si="87"/>
        <v>1</v>
      </c>
      <c r="AE192" s="126" t="str">
        <f t="shared" si="89"/>
        <v xml:space="preserve">          case  PROPH50 T2 RH375-30  (50 gal, JA13)   :   "RheemPROPH50T2RH37530"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3:48" s="6" customFormat="1" ht="15" customHeight="1" x14ac:dyDescent="0.25">
      <c r="C193" s="105" t="str">
        <f t="shared" si="93"/>
        <v>Rheem</v>
      </c>
      <c r="D193" s="105" t="str">
        <f t="shared" si="94"/>
        <v>PROPH65 T2 RH375-30  (65 gal, JA13)</v>
      </c>
      <c r="E193" s="105">
        <f t="shared" si="95"/>
        <v>193861</v>
      </c>
      <c r="F193" s="55">
        <f t="shared" si="139"/>
        <v>65</v>
      </c>
      <c r="G193" s="6" t="str">
        <f t="shared" si="96"/>
        <v>Rheem2020Prem65</v>
      </c>
      <c r="H193" s="116">
        <f t="shared" si="135"/>
        <v>1</v>
      </c>
      <c r="I193" s="156" t="str">
        <f t="shared" si="97"/>
        <v>RheemPROPH65T2RH37530</v>
      </c>
      <c r="J193" s="91" t="s">
        <v>188</v>
      </c>
      <c r="K193" s="32">
        <v>4</v>
      </c>
      <c r="L193" s="75">
        <f t="shared" si="85"/>
        <v>19</v>
      </c>
      <c r="M193" s="12" t="s">
        <v>88</v>
      </c>
      <c r="N193" s="62">
        <f t="shared" si="140"/>
        <v>38</v>
      </c>
      <c r="O193" s="62">
        <f t="shared" si="133"/>
        <v>193861</v>
      </c>
      <c r="P193" s="59" t="str">
        <f t="shared" si="99"/>
        <v>PROPH65 T2 RH375-30  (65 gal, JA13)</v>
      </c>
      <c r="Q193" s="155">
        <f t="shared" si="86"/>
        <v>1</v>
      </c>
      <c r="R193" s="10" t="s">
        <v>325</v>
      </c>
      <c r="S193" s="11">
        <v>65</v>
      </c>
      <c r="T193" s="30"/>
      <c r="U193" s="80" t="s">
        <v>275</v>
      </c>
      <c r="V193" s="85" t="str">
        <f t="shared" si="134"/>
        <v>Rheem2020Prem65</v>
      </c>
      <c r="W193" s="117">
        <v>1</v>
      </c>
      <c r="X193" s="42" t="s">
        <v>8</v>
      </c>
      <c r="Y193" s="43">
        <v>43944</v>
      </c>
      <c r="Z193" s="44"/>
      <c r="AA193" s="126" t="str">
        <f t="shared" si="88"/>
        <v>2,     193861,   "PROPH65 T2 RH375-30  (65 gal, JA13)"</v>
      </c>
      <c r="AB193" s="128" t="str">
        <f t="shared" si="141"/>
        <v>Rheem</v>
      </c>
      <c r="AC193" s="6" t="s">
        <v>534</v>
      </c>
      <c r="AD193" s="153">
        <f t="shared" si="87"/>
        <v>1</v>
      </c>
      <c r="AE193" s="126" t="str">
        <f t="shared" si="89"/>
        <v xml:space="preserve">          case  PROPH65 T2 RH375-30  (65 gal, JA13)   :   "RheemPROPH65T2RH37530"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3:48" s="6" customFormat="1" ht="15" customHeight="1" x14ac:dyDescent="0.25">
      <c r="C194" s="105" t="str">
        <f t="shared" si="93"/>
        <v>Rheem</v>
      </c>
      <c r="D194" s="105" t="str">
        <f t="shared" si="94"/>
        <v>PROPH80 T2 RH375-30  (80 gal, JA13)</v>
      </c>
      <c r="E194" s="105">
        <f t="shared" si="95"/>
        <v>193962</v>
      </c>
      <c r="F194" s="55">
        <f t="shared" si="139"/>
        <v>80</v>
      </c>
      <c r="G194" s="6" t="str">
        <f t="shared" si="96"/>
        <v>Rheem2020Prem80</v>
      </c>
      <c r="H194" s="116">
        <f t="shared" si="135"/>
        <v>1</v>
      </c>
      <c r="I194" s="156" t="str">
        <f t="shared" si="97"/>
        <v>RheemPROPH80T2RH37530</v>
      </c>
      <c r="J194" s="91" t="s">
        <v>188</v>
      </c>
      <c r="K194" s="32">
        <v>4</v>
      </c>
      <c r="L194" s="75">
        <f t="shared" si="85"/>
        <v>19</v>
      </c>
      <c r="M194" s="12" t="s">
        <v>88</v>
      </c>
      <c r="N194" s="62">
        <f t="shared" si="140"/>
        <v>39</v>
      </c>
      <c r="O194" s="62">
        <f t="shared" si="133"/>
        <v>193962</v>
      </c>
      <c r="P194" s="59" t="str">
        <f t="shared" si="99"/>
        <v>PROPH80 T2 RH375-30  (80 gal, JA13)</v>
      </c>
      <c r="Q194" s="155">
        <f t="shared" si="86"/>
        <v>1</v>
      </c>
      <c r="R194" s="10" t="s">
        <v>326</v>
      </c>
      <c r="S194" s="11">
        <v>80</v>
      </c>
      <c r="T194" s="30"/>
      <c r="U194" s="80" t="s">
        <v>276</v>
      </c>
      <c r="V194" s="85" t="str">
        <f t="shared" si="134"/>
        <v>Rheem2020Prem80</v>
      </c>
      <c r="W194" s="117">
        <v>1</v>
      </c>
      <c r="X194" s="42">
        <v>4</v>
      </c>
      <c r="Y194" s="43">
        <v>43944</v>
      </c>
      <c r="Z194" s="44"/>
      <c r="AA194" s="126" t="str">
        <f t="shared" si="88"/>
        <v>2,     193962,   "PROPH80 T2 RH375-30  (80 gal, JA13)"</v>
      </c>
      <c r="AB194" s="128" t="str">
        <f t="shared" si="141"/>
        <v>Rheem</v>
      </c>
      <c r="AC194" s="129" t="s">
        <v>542</v>
      </c>
      <c r="AD194" s="153">
        <f t="shared" si="87"/>
        <v>1</v>
      </c>
      <c r="AE194" s="126" t="str">
        <f t="shared" si="89"/>
        <v xml:space="preserve">          case  PROPH80 T2 RH375-30  (80 gal, JA13)   :   "RheemPROPH80T2RH37530"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3:48" s="6" customFormat="1" ht="15" customHeight="1" x14ac:dyDescent="0.25">
      <c r="C195" s="105" t="str">
        <f t="shared" si="93"/>
        <v>Rheem</v>
      </c>
      <c r="D195" s="105" t="str">
        <f t="shared" si="94"/>
        <v>PROPH40 T2 RH375-SO  (40 gal, JA13)</v>
      </c>
      <c r="E195" s="105">
        <f t="shared" si="95"/>
        <v>194059</v>
      </c>
      <c r="F195" s="55">
        <f t="shared" si="139"/>
        <v>40</v>
      </c>
      <c r="G195" s="6" t="str">
        <f t="shared" si="96"/>
        <v>Rheem2020Prem40</v>
      </c>
      <c r="H195" s="116">
        <f t="shared" si="135"/>
        <v>1</v>
      </c>
      <c r="I195" s="156" t="str">
        <f t="shared" si="97"/>
        <v>RheemPROPH40T2RH375SO</v>
      </c>
      <c r="J195" s="91" t="s">
        <v>188</v>
      </c>
      <c r="K195" s="32">
        <v>4</v>
      </c>
      <c r="L195" s="75">
        <f t="shared" si="85"/>
        <v>19</v>
      </c>
      <c r="M195" s="12" t="s">
        <v>88</v>
      </c>
      <c r="N195" s="62">
        <f t="shared" si="140"/>
        <v>40</v>
      </c>
      <c r="O195" s="62">
        <f t="shared" si="133"/>
        <v>194059</v>
      </c>
      <c r="P195" s="59" t="str">
        <f t="shared" si="99"/>
        <v>PROPH40 T2 RH375-SO  (40 gal, JA13)</v>
      </c>
      <c r="Q195" s="155">
        <f t="shared" si="86"/>
        <v>1</v>
      </c>
      <c r="R195" s="10" t="s">
        <v>327</v>
      </c>
      <c r="S195" s="11">
        <v>40</v>
      </c>
      <c r="T195" s="30"/>
      <c r="U195" s="80" t="s">
        <v>273</v>
      </c>
      <c r="V195" s="85" t="str">
        <f t="shared" si="134"/>
        <v>Rheem2020Prem40</v>
      </c>
      <c r="W195" s="117">
        <v>1</v>
      </c>
      <c r="X195" s="42">
        <v>2</v>
      </c>
      <c r="Y195" s="43">
        <v>43944</v>
      </c>
      <c r="Z195" s="44"/>
      <c r="AA195" s="126" t="str">
        <f t="shared" si="88"/>
        <v>2,     194059,   "PROPH40 T2 RH375-SO  (40 gal, JA13)"</v>
      </c>
      <c r="AB195" s="128" t="str">
        <f t="shared" si="141"/>
        <v>Rheem</v>
      </c>
      <c r="AC195" s="129" t="s">
        <v>521</v>
      </c>
      <c r="AD195" s="153">
        <f t="shared" si="87"/>
        <v>1</v>
      </c>
      <c r="AE195" s="126" t="str">
        <f t="shared" si="89"/>
        <v xml:space="preserve">          case  PROPH40 T2 RH375-SO  (40 gal, JA13)   :   "RheemPROPH40T2RH375SO"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3:48" s="6" customFormat="1" ht="15" customHeight="1" x14ac:dyDescent="0.25">
      <c r="C196" s="105" t="str">
        <f t="shared" si="93"/>
        <v>Rheem</v>
      </c>
      <c r="D196" s="105" t="str">
        <f t="shared" si="94"/>
        <v>PROPH50 T2 RH375-SO  (50 gal, JA13)</v>
      </c>
      <c r="E196" s="105">
        <f t="shared" si="95"/>
        <v>194160</v>
      </c>
      <c r="F196" s="55">
        <f t="shared" si="139"/>
        <v>50</v>
      </c>
      <c r="G196" s="6" t="str">
        <f t="shared" si="96"/>
        <v>Rheem2020Prem50</v>
      </c>
      <c r="H196" s="116">
        <f t="shared" si="135"/>
        <v>1</v>
      </c>
      <c r="I196" s="156" t="str">
        <f t="shared" si="97"/>
        <v>RheemPROPH50T2RH375SO</v>
      </c>
      <c r="J196" s="91" t="s">
        <v>188</v>
      </c>
      <c r="K196" s="32">
        <v>4</v>
      </c>
      <c r="L196" s="75">
        <f t="shared" ref="L196:L259" si="142">VLOOKUP( M196, $M$2:$N$22, 2, FALSE )</f>
        <v>19</v>
      </c>
      <c r="M196" s="12" t="s">
        <v>88</v>
      </c>
      <c r="N196" s="62">
        <f t="shared" si="140"/>
        <v>41</v>
      </c>
      <c r="O196" s="62">
        <f t="shared" si="133"/>
        <v>194160</v>
      </c>
      <c r="P196" s="59" t="str">
        <f t="shared" si="99"/>
        <v>PROPH50 T2 RH375-SO  (50 gal, JA13)</v>
      </c>
      <c r="Q196" s="155">
        <f t="shared" ref="Q196:Q259" si="143">COUNTIF(P$68:P$438, P196)</f>
        <v>1</v>
      </c>
      <c r="R196" s="10" t="s">
        <v>328</v>
      </c>
      <c r="S196" s="11">
        <v>50</v>
      </c>
      <c r="T196" s="30"/>
      <c r="U196" s="80" t="s">
        <v>274</v>
      </c>
      <c r="V196" s="85" t="str">
        <f t="shared" si="134"/>
        <v>Rheem2020Prem50</v>
      </c>
      <c r="W196" s="117">
        <v>1</v>
      </c>
      <c r="X196" s="42" t="s">
        <v>8</v>
      </c>
      <c r="Y196" s="43">
        <v>43944</v>
      </c>
      <c r="Z196" s="44"/>
      <c r="AA196" s="126" t="str">
        <f t="shared" si="88"/>
        <v>2,     194160,   "PROPH50 T2 RH375-SO  (50 gal, JA13)"</v>
      </c>
      <c r="AB196" s="128" t="str">
        <f t="shared" si="141"/>
        <v>Rheem</v>
      </c>
      <c r="AC196" s="129" t="s">
        <v>528</v>
      </c>
      <c r="AD196" s="153">
        <f t="shared" ref="AD196:AD259" si="144">COUNTIF(AC$68:AC$438, AC196)</f>
        <v>1</v>
      </c>
      <c r="AE196" s="126" t="str">
        <f t="shared" si="89"/>
        <v xml:space="preserve">          case  PROPH50 T2 RH375-SO  (50 gal, JA13)   :   "RheemPROPH50T2RH375SO"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3:48" s="6" customFormat="1" ht="15" customHeight="1" x14ac:dyDescent="0.25">
      <c r="C197" s="105" t="str">
        <f t="shared" si="93"/>
        <v>Rheem</v>
      </c>
      <c r="D197" s="105" t="str">
        <f t="shared" si="94"/>
        <v>PROPH65 T2 RH375-SO  (65 gal, JA13)</v>
      </c>
      <c r="E197" s="105">
        <f t="shared" si="95"/>
        <v>194261</v>
      </c>
      <c r="F197" s="55">
        <f t="shared" si="139"/>
        <v>65</v>
      </c>
      <c r="G197" s="6" t="str">
        <f t="shared" si="96"/>
        <v>Rheem2020Prem65</v>
      </c>
      <c r="H197" s="116">
        <f t="shared" si="135"/>
        <v>1</v>
      </c>
      <c r="I197" s="156" t="str">
        <f t="shared" si="97"/>
        <v>RheemPROPH65T2RH375SO</v>
      </c>
      <c r="J197" s="91" t="s">
        <v>188</v>
      </c>
      <c r="K197" s="32">
        <v>4</v>
      </c>
      <c r="L197" s="75">
        <f t="shared" si="142"/>
        <v>19</v>
      </c>
      <c r="M197" s="12" t="s">
        <v>88</v>
      </c>
      <c r="N197" s="62">
        <f t="shared" si="140"/>
        <v>42</v>
      </c>
      <c r="O197" s="62">
        <f t="shared" si="133"/>
        <v>194261</v>
      </c>
      <c r="P197" s="59" t="str">
        <f t="shared" si="99"/>
        <v>PROPH65 T2 RH375-SO  (65 gal, JA13)</v>
      </c>
      <c r="Q197" s="155">
        <f t="shared" si="143"/>
        <v>1</v>
      </c>
      <c r="R197" s="10" t="s">
        <v>329</v>
      </c>
      <c r="S197" s="11">
        <v>65</v>
      </c>
      <c r="T197" s="30"/>
      <c r="U197" s="80" t="s">
        <v>275</v>
      </c>
      <c r="V197" s="85" t="str">
        <f t="shared" si="134"/>
        <v>Rheem2020Prem65</v>
      </c>
      <c r="W197" s="117">
        <v>1</v>
      </c>
      <c r="X197" s="42" t="s">
        <v>8</v>
      </c>
      <c r="Y197" s="43">
        <v>43944</v>
      </c>
      <c r="Z197" s="44"/>
      <c r="AA197" s="126" t="str">
        <f t="shared" si="88"/>
        <v>2,     194261,   "PROPH65 T2 RH375-SO  (65 gal, JA13)"</v>
      </c>
      <c r="AB197" s="128" t="str">
        <f t="shared" si="141"/>
        <v>Rheem</v>
      </c>
      <c r="AC197" s="6" t="s">
        <v>535</v>
      </c>
      <c r="AD197" s="153">
        <f t="shared" si="144"/>
        <v>1</v>
      </c>
      <c r="AE197" s="126" t="str">
        <f t="shared" si="89"/>
        <v xml:space="preserve">          case  PROPH65 T2 RH375-SO  (65 gal, JA13)   :   "RheemPROPH65T2RH375SO"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3:48" s="6" customFormat="1" ht="15" customHeight="1" x14ac:dyDescent="0.25">
      <c r="C198" s="105" t="str">
        <f t="shared" si="93"/>
        <v>Rheem</v>
      </c>
      <c r="D198" s="105" t="str">
        <f t="shared" si="94"/>
        <v>PROPH80 T2 RH375-SO  (80 gal, JA13)</v>
      </c>
      <c r="E198" s="105">
        <f t="shared" si="95"/>
        <v>194362</v>
      </c>
      <c r="F198" s="55">
        <f t="shared" si="139"/>
        <v>80</v>
      </c>
      <c r="G198" s="6" t="str">
        <f t="shared" si="96"/>
        <v>Rheem2020Prem80</v>
      </c>
      <c r="H198" s="116">
        <f t="shared" si="135"/>
        <v>1</v>
      </c>
      <c r="I198" s="156" t="str">
        <f t="shared" si="97"/>
        <v>RheemPROPH80T2RH375SO</v>
      </c>
      <c r="J198" s="91" t="s">
        <v>188</v>
      </c>
      <c r="K198" s="32">
        <v>4</v>
      </c>
      <c r="L198" s="75">
        <f t="shared" si="142"/>
        <v>19</v>
      </c>
      <c r="M198" s="12" t="s">
        <v>88</v>
      </c>
      <c r="N198" s="62">
        <f t="shared" si="140"/>
        <v>43</v>
      </c>
      <c r="O198" s="62">
        <f t="shared" si="133"/>
        <v>194362</v>
      </c>
      <c r="P198" s="59" t="str">
        <f t="shared" si="99"/>
        <v>PROPH80 T2 RH375-SO  (80 gal, JA13)</v>
      </c>
      <c r="Q198" s="155">
        <f t="shared" si="143"/>
        <v>1</v>
      </c>
      <c r="R198" s="10" t="s">
        <v>330</v>
      </c>
      <c r="S198" s="11">
        <v>80</v>
      </c>
      <c r="T198" s="30"/>
      <c r="U198" s="80" t="s">
        <v>276</v>
      </c>
      <c r="V198" s="85" t="str">
        <f t="shared" si="134"/>
        <v>Rheem2020Prem80</v>
      </c>
      <c r="W198" s="117">
        <v>1</v>
      </c>
      <c r="X198" s="42">
        <v>4</v>
      </c>
      <c r="Y198" s="43">
        <v>43944</v>
      </c>
      <c r="Z198" s="44"/>
      <c r="AA198" s="126" t="str">
        <f t="shared" si="88"/>
        <v>2,     194362,   "PROPH80 T2 RH375-SO  (80 gal, JA13)"</v>
      </c>
      <c r="AB198" s="128" t="str">
        <f t="shared" si="141"/>
        <v>Rheem</v>
      </c>
      <c r="AC198" s="129" t="s">
        <v>543</v>
      </c>
      <c r="AD198" s="153">
        <f t="shared" si="144"/>
        <v>1</v>
      </c>
      <c r="AE198" s="126" t="str">
        <f t="shared" si="89"/>
        <v xml:space="preserve">          case  PROPH80 T2 RH375-SO  (80 gal, JA13)   :   "RheemPROPH80T2RH375SO"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3:48" s="6" customFormat="1" ht="15" customHeight="1" x14ac:dyDescent="0.25">
      <c r="C199" s="105" t="str">
        <f t="shared" si="93"/>
        <v>Rheem</v>
      </c>
      <c r="D199" s="105" t="str">
        <f t="shared" si="94"/>
        <v>XE40T10H22U0  (40 gal, JA13)</v>
      </c>
      <c r="E199" s="105">
        <f t="shared" si="95"/>
        <v>194459</v>
      </c>
      <c r="F199" s="55">
        <f t="shared" si="139"/>
        <v>40</v>
      </c>
      <c r="G199" s="6" t="str">
        <f t="shared" si="96"/>
        <v>Rheem2020Prem40</v>
      </c>
      <c r="H199" s="116">
        <f t="shared" si="135"/>
        <v>1</v>
      </c>
      <c r="I199" s="156" t="str">
        <f t="shared" si="97"/>
        <v>RheemXE40T10H22U0</v>
      </c>
      <c r="J199" s="91" t="s">
        <v>188</v>
      </c>
      <c r="K199" s="32">
        <v>4</v>
      </c>
      <c r="L199" s="75">
        <f t="shared" si="142"/>
        <v>19</v>
      </c>
      <c r="M199" s="12" t="s">
        <v>88</v>
      </c>
      <c r="N199" s="62">
        <f t="shared" si="140"/>
        <v>44</v>
      </c>
      <c r="O199" s="62">
        <f t="shared" si="133"/>
        <v>194459</v>
      </c>
      <c r="P199" s="59" t="str">
        <f t="shared" si="99"/>
        <v>XE40T10H22U0  (40 gal, JA13)</v>
      </c>
      <c r="Q199" s="155">
        <f t="shared" si="143"/>
        <v>1</v>
      </c>
      <c r="R199" s="10" t="s">
        <v>283</v>
      </c>
      <c r="S199" s="11">
        <v>40</v>
      </c>
      <c r="T199" s="30"/>
      <c r="U199" s="80" t="s">
        <v>273</v>
      </c>
      <c r="V199" s="85" t="str">
        <f t="shared" si="134"/>
        <v>Rheem2020Prem40</v>
      </c>
      <c r="W199" s="117">
        <v>1</v>
      </c>
      <c r="X199" s="42">
        <v>2</v>
      </c>
      <c r="Y199" s="43">
        <v>43944</v>
      </c>
      <c r="Z199" s="44"/>
      <c r="AA199" s="126" t="str">
        <f t="shared" si="88"/>
        <v>2,     194459,   "XE40T10H22U0  (40 gal, JA13)"</v>
      </c>
      <c r="AB199" s="128" t="str">
        <f t="shared" si="141"/>
        <v>Rheem</v>
      </c>
      <c r="AC199" t="s">
        <v>544</v>
      </c>
      <c r="AD199" s="153">
        <f t="shared" si="144"/>
        <v>1</v>
      </c>
      <c r="AE199" s="126" t="str">
        <f t="shared" si="89"/>
        <v xml:space="preserve">          case  XE40T10H22U0  (40 gal, JA13)   :   "RheemXE40T10H22U0"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3:48" s="6" customFormat="1" ht="15" customHeight="1" x14ac:dyDescent="0.25">
      <c r="C200" s="105" t="str">
        <f t="shared" si="93"/>
        <v>Rheem</v>
      </c>
      <c r="D200" s="105" t="str">
        <f t="shared" si="94"/>
        <v>XE50T10H22U0  (50 gal, JA13)</v>
      </c>
      <c r="E200" s="105">
        <f t="shared" si="95"/>
        <v>194560</v>
      </c>
      <c r="F200" s="55">
        <f t="shared" si="139"/>
        <v>50</v>
      </c>
      <c r="G200" s="6" t="str">
        <f t="shared" si="96"/>
        <v>Rheem2020Prem50</v>
      </c>
      <c r="H200" s="116">
        <f t="shared" si="135"/>
        <v>1</v>
      </c>
      <c r="I200" s="156" t="str">
        <f t="shared" si="97"/>
        <v>RheemXE50T10H22U0</v>
      </c>
      <c r="J200" s="91" t="s">
        <v>188</v>
      </c>
      <c r="K200" s="32">
        <v>4</v>
      </c>
      <c r="L200" s="75">
        <f t="shared" si="142"/>
        <v>19</v>
      </c>
      <c r="M200" s="12" t="s">
        <v>88</v>
      </c>
      <c r="N200" s="62">
        <f t="shared" si="140"/>
        <v>45</v>
      </c>
      <c r="O200" s="62">
        <f t="shared" si="133"/>
        <v>194560</v>
      </c>
      <c r="P200" s="59" t="str">
        <f t="shared" si="99"/>
        <v>XE50T10H22U0  (50 gal, JA13)</v>
      </c>
      <c r="Q200" s="155">
        <f t="shared" si="143"/>
        <v>1</v>
      </c>
      <c r="R200" s="10" t="s">
        <v>284</v>
      </c>
      <c r="S200" s="11">
        <v>50</v>
      </c>
      <c r="T200" s="30"/>
      <c r="U200" s="80" t="s">
        <v>274</v>
      </c>
      <c r="V200" s="85" t="str">
        <f t="shared" si="134"/>
        <v>Rheem2020Prem50</v>
      </c>
      <c r="W200" s="117">
        <v>1</v>
      </c>
      <c r="X200" s="42" t="s">
        <v>8</v>
      </c>
      <c r="Y200" s="43">
        <v>43944</v>
      </c>
      <c r="Z200" s="44"/>
      <c r="AA200" s="126" t="str">
        <f t="shared" si="88"/>
        <v>2,     194560,   "XE50T10H22U0  (50 gal, JA13)"</v>
      </c>
      <c r="AB200" s="128" t="str">
        <f t="shared" si="141"/>
        <v>Rheem</v>
      </c>
      <c r="AC200" s="6" t="s">
        <v>548</v>
      </c>
      <c r="AD200" s="153">
        <f t="shared" si="144"/>
        <v>1</v>
      </c>
      <c r="AE200" s="126" t="str">
        <f t="shared" si="89"/>
        <v xml:space="preserve">          case  XE50T10H22U0  (50 gal, JA13)   :   "RheemXE50T10H22U0"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3:48" s="6" customFormat="1" ht="15" customHeight="1" x14ac:dyDescent="0.25">
      <c r="C201" s="105" t="str">
        <f t="shared" si="93"/>
        <v>Rheem</v>
      </c>
      <c r="D201" s="105" t="str">
        <f t="shared" si="94"/>
        <v>XE65T10H22U0  (65 gal, JA13)</v>
      </c>
      <c r="E201" s="105">
        <f t="shared" si="95"/>
        <v>194661</v>
      </c>
      <c r="F201" s="55">
        <f t="shared" si="139"/>
        <v>65</v>
      </c>
      <c r="G201" s="6" t="str">
        <f t="shared" si="96"/>
        <v>Rheem2020Prem65</v>
      </c>
      <c r="H201" s="116">
        <f t="shared" si="135"/>
        <v>1</v>
      </c>
      <c r="I201" s="156" t="str">
        <f t="shared" si="97"/>
        <v>RheemXE65T10H22U0</v>
      </c>
      <c r="J201" s="91" t="s">
        <v>188</v>
      </c>
      <c r="K201" s="32">
        <v>4</v>
      </c>
      <c r="L201" s="75">
        <f t="shared" si="142"/>
        <v>19</v>
      </c>
      <c r="M201" s="12" t="s">
        <v>88</v>
      </c>
      <c r="N201" s="62">
        <f t="shared" si="140"/>
        <v>46</v>
      </c>
      <c r="O201" s="62">
        <f t="shared" si="133"/>
        <v>194661</v>
      </c>
      <c r="P201" s="59" t="str">
        <f t="shared" si="99"/>
        <v>XE65T10H22U0  (65 gal, JA13)</v>
      </c>
      <c r="Q201" s="155">
        <f t="shared" si="143"/>
        <v>1</v>
      </c>
      <c r="R201" s="10" t="s">
        <v>285</v>
      </c>
      <c r="S201" s="11">
        <v>65</v>
      </c>
      <c r="T201" s="30"/>
      <c r="U201" s="80" t="s">
        <v>275</v>
      </c>
      <c r="V201" s="85" t="str">
        <f t="shared" si="134"/>
        <v>Rheem2020Prem65</v>
      </c>
      <c r="W201" s="117">
        <v>1</v>
      </c>
      <c r="X201" s="42" t="s">
        <v>8</v>
      </c>
      <c r="Y201" s="43">
        <v>43944</v>
      </c>
      <c r="Z201" s="44"/>
      <c r="AA201" s="126" t="str">
        <f t="shared" si="88"/>
        <v>2,     194661,   "XE65T10H22U0  (65 gal, JA13)"</v>
      </c>
      <c r="AB201" s="128" t="str">
        <f t="shared" si="141"/>
        <v>Rheem</v>
      </c>
      <c r="AC201" s="6" t="s">
        <v>555</v>
      </c>
      <c r="AD201" s="153">
        <f t="shared" si="144"/>
        <v>1</v>
      </c>
      <c r="AE201" s="126" t="str">
        <f t="shared" si="89"/>
        <v xml:space="preserve">          case  XE65T10H22U0  (65 gal, JA13)   :   "RheemXE65T10H22U0"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3:48" s="6" customFormat="1" ht="15" customHeight="1" x14ac:dyDescent="0.25">
      <c r="C202" s="105" t="str">
        <f t="shared" si="93"/>
        <v>Rheem</v>
      </c>
      <c r="D202" s="105" t="str">
        <f t="shared" si="94"/>
        <v>XE80T10H22U0  (80 gal, JA13)</v>
      </c>
      <c r="E202" s="105">
        <f t="shared" si="95"/>
        <v>194762</v>
      </c>
      <c r="F202" s="55">
        <f t="shared" si="139"/>
        <v>80</v>
      </c>
      <c r="G202" s="6" t="str">
        <f t="shared" si="96"/>
        <v>Rheem2020Prem80</v>
      </c>
      <c r="H202" s="116">
        <f t="shared" si="135"/>
        <v>1</v>
      </c>
      <c r="I202" s="156" t="str">
        <f t="shared" si="97"/>
        <v>RheemXE80T10H22U0</v>
      </c>
      <c r="J202" s="91" t="s">
        <v>188</v>
      </c>
      <c r="K202" s="32">
        <v>4</v>
      </c>
      <c r="L202" s="75">
        <f t="shared" si="142"/>
        <v>19</v>
      </c>
      <c r="M202" s="12" t="s">
        <v>88</v>
      </c>
      <c r="N202" s="62">
        <f t="shared" si="140"/>
        <v>47</v>
      </c>
      <c r="O202" s="62">
        <f t="shared" si="133"/>
        <v>194762</v>
      </c>
      <c r="P202" s="59" t="str">
        <f t="shared" si="99"/>
        <v>XE80T10H22U0  (80 gal, JA13)</v>
      </c>
      <c r="Q202" s="155">
        <f t="shared" si="143"/>
        <v>1</v>
      </c>
      <c r="R202" s="10" t="s">
        <v>286</v>
      </c>
      <c r="S202" s="11">
        <v>80</v>
      </c>
      <c r="T202" s="30"/>
      <c r="U202" s="80" t="s">
        <v>276</v>
      </c>
      <c r="V202" s="85" t="str">
        <f t="shared" si="134"/>
        <v>Rheem2020Prem80</v>
      </c>
      <c r="W202" s="117">
        <v>1</v>
      </c>
      <c r="X202" s="42">
        <v>4</v>
      </c>
      <c r="Y202" s="43">
        <v>43944</v>
      </c>
      <c r="Z202" s="44"/>
      <c r="AA202" s="126" t="str">
        <f t="shared" si="88"/>
        <v>2,     194762,   "XE80T10H22U0  (80 gal, JA13)"</v>
      </c>
      <c r="AB202" s="128" t="str">
        <f t="shared" si="141"/>
        <v>Rheem</v>
      </c>
      <c r="AC202" s="6" t="s">
        <v>560</v>
      </c>
      <c r="AD202" s="153">
        <f t="shared" si="144"/>
        <v>1</v>
      </c>
      <c r="AE202" s="126" t="str">
        <f t="shared" si="89"/>
        <v xml:space="preserve">          case  XE80T10H22U0  (80 gal, JA13)   :   "RheemXE80T10H22U0"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3:48" s="6" customFormat="1" ht="15" customHeight="1" x14ac:dyDescent="0.25">
      <c r="C203" s="105" t="str">
        <f t="shared" si="93"/>
        <v>Rheem</v>
      </c>
      <c r="D203" s="105" t="str">
        <f t="shared" si="94"/>
        <v>XE40T10H45U0  (40 gal, JA13)</v>
      </c>
      <c r="E203" s="105">
        <f t="shared" si="95"/>
        <v>194859</v>
      </c>
      <c r="F203" s="55">
        <f t="shared" si="139"/>
        <v>40</v>
      </c>
      <c r="G203" s="6" t="str">
        <f t="shared" si="96"/>
        <v>Rheem2020Prem40</v>
      </c>
      <c r="H203" s="116">
        <f t="shared" si="135"/>
        <v>1</v>
      </c>
      <c r="I203" s="156" t="str">
        <f t="shared" si="97"/>
        <v>RheemXE40T10H45U0</v>
      </c>
      <c r="J203" s="91" t="s">
        <v>188</v>
      </c>
      <c r="K203" s="32">
        <v>4</v>
      </c>
      <c r="L203" s="75">
        <f t="shared" si="142"/>
        <v>19</v>
      </c>
      <c r="M203" s="12" t="s">
        <v>88</v>
      </c>
      <c r="N203" s="62">
        <f t="shared" si="140"/>
        <v>48</v>
      </c>
      <c r="O203" s="62">
        <f t="shared" si="133"/>
        <v>194859</v>
      </c>
      <c r="P203" s="59" t="str">
        <f t="shared" si="99"/>
        <v>XE40T10H45U0  (40 gal, JA13)</v>
      </c>
      <c r="Q203" s="155">
        <f t="shared" si="143"/>
        <v>1</v>
      </c>
      <c r="R203" s="10" t="s">
        <v>287</v>
      </c>
      <c r="S203" s="11">
        <v>40</v>
      </c>
      <c r="T203" s="30"/>
      <c r="U203" s="80" t="s">
        <v>273</v>
      </c>
      <c r="V203" s="85" t="str">
        <f t="shared" si="134"/>
        <v>Rheem2020Prem40</v>
      </c>
      <c r="W203" s="117">
        <v>1</v>
      </c>
      <c r="X203" s="42">
        <v>2</v>
      </c>
      <c r="Y203" s="43">
        <v>43944</v>
      </c>
      <c r="Z203" s="44"/>
      <c r="AA203" s="126" t="str">
        <f t="shared" ref="AA203:AA266" si="145">"2,     "&amp;E203&amp;",   """&amp;P203&amp;""""</f>
        <v>2,     194859,   "XE40T10H45U0  (40 gal, JA13)"</v>
      </c>
      <c r="AB203" s="128" t="str">
        <f t="shared" si="141"/>
        <v>Rheem</v>
      </c>
      <c r="AC203" t="s">
        <v>545</v>
      </c>
      <c r="AD203" s="153">
        <f t="shared" si="144"/>
        <v>1</v>
      </c>
      <c r="AE203" s="126" t="str">
        <f t="shared" ref="AE203:AE266" si="146">"          case  "&amp;D203&amp;"   :   """&amp;AC203&amp;""""</f>
        <v xml:space="preserve">          case  XE40T10H45U0  (40 gal, JA13)   :   "RheemXE40T10H45U0"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3:48" s="6" customFormat="1" ht="15" customHeight="1" x14ac:dyDescent="0.25">
      <c r="C204" s="105" t="str">
        <f t="shared" si="93"/>
        <v>Rheem</v>
      </c>
      <c r="D204" s="105" t="str">
        <f t="shared" si="94"/>
        <v>XE50T10H45U0  (50 gal, JA13)</v>
      </c>
      <c r="E204" s="105">
        <f t="shared" si="95"/>
        <v>194960</v>
      </c>
      <c r="F204" s="55">
        <f t="shared" si="139"/>
        <v>50</v>
      </c>
      <c r="G204" s="6" t="str">
        <f t="shared" si="96"/>
        <v>Rheem2020Prem50</v>
      </c>
      <c r="H204" s="116">
        <f t="shared" si="135"/>
        <v>1</v>
      </c>
      <c r="I204" s="156" t="str">
        <f t="shared" si="97"/>
        <v>RheemXE50T10H45U0</v>
      </c>
      <c r="J204" s="91" t="s">
        <v>188</v>
      </c>
      <c r="K204" s="32">
        <v>4</v>
      </c>
      <c r="L204" s="75">
        <f t="shared" si="142"/>
        <v>19</v>
      </c>
      <c r="M204" s="12" t="s">
        <v>88</v>
      </c>
      <c r="N204" s="62">
        <f t="shared" si="140"/>
        <v>49</v>
      </c>
      <c r="O204" s="62">
        <f t="shared" si="133"/>
        <v>194960</v>
      </c>
      <c r="P204" s="59" t="str">
        <f t="shared" si="99"/>
        <v>XE50T10H45U0  (50 gal, JA13)</v>
      </c>
      <c r="Q204" s="155">
        <f t="shared" si="143"/>
        <v>1</v>
      </c>
      <c r="R204" s="10" t="s">
        <v>288</v>
      </c>
      <c r="S204" s="11">
        <v>50</v>
      </c>
      <c r="T204" s="30"/>
      <c r="U204" s="80" t="s">
        <v>274</v>
      </c>
      <c r="V204" s="85" t="str">
        <f t="shared" si="134"/>
        <v>Rheem2020Prem50</v>
      </c>
      <c r="W204" s="117">
        <v>1</v>
      </c>
      <c r="X204" s="42" t="s">
        <v>8</v>
      </c>
      <c r="Y204" s="43">
        <v>43944</v>
      </c>
      <c r="Z204" s="44"/>
      <c r="AA204" s="126" t="str">
        <f t="shared" si="145"/>
        <v>2,     194960,   "XE50T10H45U0  (50 gal, JA13)"</v>
      </c>
      <c r="AB204" s="128" t="str">
        <f t="shared" si="141"/>
        <v>Rheem</v>
      </c>
      <c r="AC204" t="s">
        <v>549</v>
      </c>
      <c r="AD204" s="153">
        <f t="shared" si="144"/>
        <v>1</v>
      </c>
      <c r="AE204" s="126" t="str">
        <f t="shared" si="146"/>
        <v xml:space="preserve">          case  XE50T10H45U0  (50 gal, JA13)   :   "RheemXE50T10H45U0"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3:48" s="6" customFormat="1" ht="15" customHeight="1" x14ac:dyDescent="0.25">
      <c r="C205" s="105" t="str">
        <f t="shared" si="93"/>
        <v>Rheem</v>
      </c>
      <c r="D205" s="105" t="str">
        <f t="shared" si="94"/>
        <v>XE65T10H45U0  (65 gal, JA13)</v>
      </c>
      <c r="E205" s="105">
        <f t="shared" si="95"/>
        <v>195061</v>
      </c>
      <c r="F205" s="55">
        <f t="shared" si="139"/>
        <v>65</v>
      </c>
      <c r="G205" s="6" t="str">
        <f t="shared" si="96"/>
        <v>Rheem2020Prem65</v>
      </c>
      <c r="H205" s="116">
        <f t="shared" si="135"/>
        <v>1</v>
      </c>
      <c r="I205" s="156" t="str">
        <f t="shared" si="97"/>
        <v>RheemXE65T10H45U0</v>
      </c>
      <c r="J205" s="91" t="s">
        <v>188</v>
      </c>
      <c r="K205" s="32">
        <v>4</v>
      </c>
      <c r="L205" s="75">
        <f t="shared" si="142"/>
        <v>19</v>
      </c>
      <c r="M205" s="12" t="s">
        <v>88</v>
      </c>
      <c r="N205" s="62">
        <f t="shared" si="140"/>
        <v>50</v>
      </c>
      <c r="O205" s="62">
        <f t="shared" si="133"/>
        <v>195061</v>
      </c>
      <c r="P205" s="59" t="str">
        <f t="shared" si="99"/>
        <v>XE65T10H45U0  (65 gal, JA13)</v>
      </c>
      <c r="Q205" s="155">
        <f t="shared" si="143"/>
        <v>1</v>
      </c>
      <c r="R205" s="10" t="s">
        <v>289</v>
      </c>
      <c r="S205" s="11">
        <v>65</v>
      </c>
      <c r="T205" s="30"/>
      <c r="U205" s="80" t="s">
        <v>275</v>
      </c>
      <c r="V205" s="85" t="str">
        <f t="shared" si="134"/>
        <v>Rheem2020Prem65</v>
      </c>
      <c r="W205" s="117">
        <v>1</v>
      </c>
      <c r="X205" s="42" t="s">
        <v>8</v>
      </c>
      <c r="Y205" s="43">
        <v>43944</v>
      </c>
      <c r="Z205" s="44"/>
      <c r="AA205" s="126" t="str">
        <f t="shared" si="145"/>
        <v>2,     195061,   "XE65T10H45U0  (65 gal, JA13)"</v>
      </c>
      <c r="AB205" s="128" t="str">
        <f t="shared" si="141"/>
        <v>Rheem</v>
      </c>
      <c r="AC205" s="6" t="s">
        <v>556</v>
      </c>
      <c r="AD205" s="153">
        <f t="shared" si="144"/>
        <v>1</v>
      </c>
      <c r="AE205" s="126" t="str">
        <f t="shared" si="146"/>
        <v xml:space="preserve">          case  XE65T10H45U0  (65 gal, JA13)   :   "RheemXE65T10H45U0"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3:48" s="6" customFormat="1" ht="15" customHeight="1" x14ac:dyDescent="0.25">
      <c r="C206" s="105" t="str">
        <f t="shared" si="93"/>
        <v>Rheem</v>
      </c>
      <c r="D206" s="105" t="str">
        <f t="shared" si="94"/>
        <v>XE80T10H45U0  (80 gal, JA13)</v>
      </c>
      <c r="E206" s="105">
        <f t="shared" si="95"/>
        <v>195162</v>
      </c>
      <c r="F206" s="55">
        <f t="shared" si="139"/>
        <v>80</v>
      </c>
      <c r="G206" s="6" t="str">
        <f t="shared" si="96"/>
        <v>Rheem2020Prem80</v>
      </c>
      <c r="H206" s="116">
        <f t="shared" si="135"/>
        <v>1</v>
      </c>
      <c r="I206" s="156" t="str">
        <f t="shared" si="97"/>
        <v>RheemXE80T10H45U0</v>
      </c>
      <c r="J206" s="91" t="s">
        <v>188</v>
      </c>
      <c r="K206" s="32">
        <v>4</v>
      </c>
      <c r="L206" s="75">
        <f t="shared" si="142"/>
        <v>19</v>
      </c>
      <c r="M206" s="12" t="s">
        <v>88</v>
      </c>
      <c r="N206" s="62">
        <f t="shared" si="140"/>
        <v>51</v>
      </c>
      <c r="O206" s="62">
        <f t="shared" si="133"/>
        <v>195162</v>
      </c>
      <c r="P206" s="59" t="str">
        <f t="shared" si="99"/>
        <v>XE80T10H45U0  (80 gal, JA13)</v>
      </c>
      <c r="Q206" s="155">
        <f t="shared" si="143"/>
        <v>1</v>
      </c>
      <c r="R206" s="10" t="s">
        <v>290</v>
      </c>
      <c r="S206" s="11">
        <v>80</v>
      </c>
      <c r="T206" s="30"/>
      <c r="U206" s="80" t="s">
        <v>276</v>
      </c>
      <c r="V206" s="85" t="str">
        <f t="shared" si="134"/>
        <v>Rheem2020Prem80</v>
      </c>
      <c r="W206" s="117">
        <v>1</v>
      </c>
      <c r="X206" s="42">
        <v>4</v>
      </c>
      <c r="Y206" s="43">
        <v>43944</v>
      </c>
      <c r="Z206" s="44"/>
      <c r="AA206" s="126" t="str">
        <f t="shared" si="145"/>
        <v>2,     195162,   "XE80T10H45U0  (80 gal, JA13)"</v>
      </c>
      <c r="AB206" s="128" t="str">
        <f t="shared" si="141"/>
        <v>Rheem</v>
      </c>
      <c r="AC206" s="6" t="s">
        <v>561</v>
      </c>
      <c r="AD206" s="153">
        <f t="shared" si="144"/>
        <v>1</v>
      </c>
      <c r="AE206" s="126" t="str">
        <f t="shared" si="146"/>
        <v xml:space="preserve">          case  XE80T10H45U0  (80 gal, JA13)   :   "RheemXE80T10H45U0"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3:48" s="6" customFormat="1" ht="15" customHeight="1" x14ac:dyDescent="0.25">
      <c r="C207" s="105" t="str">
        <f t="shared" si="93"/>
        <v>Rheem</v>
      </c>
      <c r="D207" s="105" t="str">
        <f t="shared" si="94"/>
        <v>XE40T10HS45U0  (40 gal, JA13)</v>
      </c>
      <c r="E207" s="105">
        <f t="shared" si="95"/>
        <v>195259</v>
      </c>
      <c r="F207" s="55">
        <f t="shared" si="139"/>
        <v>40</v>
      </c>
      <c r="G207" s="6" t="str">
        <f t="shared" si="96"/>
        <v>Rheem2020Prem40</v>
      </c>
      <c r="H207" s="116">
        <f t="shared" si="135"/>
        <v>1</v>
      </c>
      <c r="I207" s="156" t="str">
        <f t="shared" si="97"/>
        <v>RheemXE40T10HS45U0</v>
      </c>
      <c r="J207" s="91" t="s">
        <v>188</v>
      </c>
      <c r="K207" s="32">
        <v>4</v>
      </c>
      <c r="L207" s="75">
        <f t="shared" si="142"/>
        <v>19</v>
      </c>
      <c r="M207" s="12" t="s">
        <v>88</v>
      </c>
      <c r="N207" s="62">
        <f t="shared" si="140"/>
        <v>52</v>
      </c>
      <c r="O207" s="62">
        <f t="shared" si="133"/>
        <v>195259</v>
      </c>
      <c r="P207" s="59" t="str">
        <f t="shared" si="99"/>
        <v>XE40T10HS45U0  (40 gal, JA13)</v>
      </c>
      <c r="Q207" s="155">
        <f t="shared" si="143"/>
        <v>1</v>
      </c>
      <c r="R207" s="10" t="s">
        <v>331</v>
      </c>
      <c r="S207" s="11">
        <v>40</v>
      </c>
      <c r="T207" s="30"/>
      <c r="U207" s="80" t="s">
        <v>273</v>
      </c>
      <c r="V207" s="85" t="str">
        <f t="shared" si="134"/>
        <v>Rheem2020Prem40</v>
      </c>
      <c r="W207" s="117">
        <v>1</v>
      </c>
      <c r="X207" s="42">
        <v>2</v>
      </c>
      <c r="Y207" s="43">
        <v>43944</v>
      </c>
      <c r="Z207" s="44"/>
      <c r="AA207" s="126" t="str">
        <f t="shared" si="145"/>
        <v>2,     195259,   "XE40T10HS45U0  (40 gal, JA13)"</v>
      </c>
      <c r="AB207" s="128" t="str">
        <f t="shared" si="141"/>
        <v>Rheem</v>
      </c>
      <c r="AC207" t="s">
        <v>546</v>
      </c>
      <c r="AD207" s="153">
        <f t="shared" si="144"/>
        <v>1</v>
      </c>
      <c r="AE207" s="126" t="str">
        <f t="shared" si="146"/>
        <v xml:space="preserve">          case  XE40T10HS45U0  (40 gal, JA13)   :   "RheemXE40T10HS45U0"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3:48" s="6" customFormat="1" ht="15" customHeight="1" x14ac:dyDescent="0.25">
      <c r="C208" s="105" t="str">
        <f t="shared" si="93"/>
        <v>Rheem</v>
      </c>
      <c r="D208" s="105" t="str">
        <f t="shared" si="94"/>
        <v>XE50T10HS45U0  (50 gal, JA13)</v>
      </c>
      <c r="E208" s="105">
        <f t="shared" si="95"/>
        <v>195360</v>
      </c>
      <c r="F208" s="55">
        <f t="shared" si="139"/>
        <v>50</v>
      </c>
      <c r="G208" s="6" t="str">
        <f t="shared" si="96"/>
        <v>Rheem2020Prem50</v>
      </c>
      <c r="H208" s="116">
        <f t="shared" si="135"/>
        <v>1</v>
      </c>
      <c r="I208" s="156" t="str">
        <f t="shared" si="97"/>
        <v>RheemXE50T10HS45U0</v>
      </c>
      <c r="J208" s="91" t="s">
        <v>188</v>
      </c>
      <c r="K208" s="32">
        <v>4</v>
      </c>
      <c r="L208" s="75">
        <f t="shared" si="142"/>
        <v>19</v>
      </c>
      <c r="M208" s="12" t="s">
        <v>88</v>
      </c>
      <c r="N208" s="62">
        <f t="shared" si="140"/>
        <v>53</v>
      </c>
      <c r="O208" s="62">
        <f t="shared" si="133"/>
        <v>195360</v>
      </c>
      <c r="P208" s="59" t="str">
        <f t="shared" si="99"/>
        <v>XE50T10HS45U0  (50 gal, JA13)</v>
      </c>
      <c r="Q208" s="155">
        <f t="shared" si="143"/>
        <v>1</v>
      </c>
      <c r="R208" s="10" t="s">
        <v>332</v>
      </c>
      <c r="S208" s="11">
        <v>50</v>
      </c>
      <c r="T208" s="30"/>
      <c r="U208" s="80" t="s">
        <v>274</v>
      </c>
      <c r="V208" s="85" t="str">
        <f t="shared" si="134"/>
        <v>Rheem2020Prem50</v>
      </c>
      <c r="W208" s="117">
        <v>1</v>
      </c>
      <c r="X208" s="42" t="s">
        <v>8</v>
      </c>
      <c r="Y208" s="43">
        <v>43944</v>
      </c>
      <c r="Z208" s="44"/>
      <c r="AA208" s="126" t="str">
        <f t="shared" si="145"/>
        <v>2,     195360,   "XE50T10HS45U0  (50 gal, JA13)"</v>
      </c>
      <c r="AB208" s="128" t="str">
        <f t="shared" si="141"/>
        <v>Rheem</v>
      </c>
      <c r="AC208" t="s">
        <v>551</v>
      </c>
      <c r="AD208" s="153">
        <f t="shared" si="144"/>
        <v>1</v>
      </c>
      <c r="AE208" s="126" t="str">
        <f t="shared" si="146"/>
        <v xml:space="preserve">          case  XE50T10HS45U0  (50 gal, JA13)   :   "RheemXE50T10HS45U0"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3:1039" s="6" customFormat="1" ht="15" customHeight="1" x14ac:dyDescent="0.25">
      <c r="C209" s="105" t="str">
        <f t="shared" si="93"/>
        <v>Rheem</v>
      </c>
      <c r="D209" s="105" t="str">
        <f t="shared" si="94"/>
        <v>XE65T10HS45U0  (65 gal, JA13)</v>
      </c>
      <c r="E209" s="105">
        <f t="shared" si="95"/>
        <v>195461</v>
      </c>
      <c r="F209" s="55">
        <f t="shared" si="139"/>
        <v>65</v>
      </c>
      <c r="G209" s="6" t="str">
        <f t="shared" si="96"/>
        <v>Rheem2020Prem65</v>
      </c>
      <c r="H209" s="116">
        <f t="shared" si="135"/>
        <v>1</v>
      </c>
      <c r="I209" s="156" t="str">
        <f t="shared" si="97"/>
        <v>RheemXE65T10HS45U0</v>
      </c>
      <c r="J209" s="91" t="s">
        <v>188</v>
      </c>
      <c r="K209" s="32">
        <v>4</v>
      </c>
      <c r="L209" s="75">
        <f t="shared" si="142"/>
        <v>19</v>
      </c>
      <c r="M209" s="12" t="s">
        <v>88</v>
      </c>
      <c r="N209" s="62">
        <f t="shared" si="140"/>
        <v>54</v>
      </c>
      <c r="O209" s="62">
        <f t="shared" si="133"/>
        <v>195461</v>
      </c>
      <c r="P209" s="59" t="str">
        <f t="shared" si="99"/>
        <v>XE65T10HS45U0  (65 gal, JA13)</v>
      </c>
      <c r="Q209" s="155">
        <f t="shared" si="143"/>
        <v>1</v>
      </c>
      <c r="R209" s="10" t="s">
        <v>333</v>
      </c>
      <c r="S209" s="11">
        <v>65</v>
      </c>
      <c r="T209" s="30"/>
      <c r="U209" s="80" t="s">
        <v>275</v>
      </c>
      <c r="V209" s="85" t="str">
        <f t="shared" si="134"/>
        <v>Rheem2020Prem65</v>
      </c>
      <c r="W209" s="117">
        <v>1</v>
      </c>
      <c r="X209" s="42" t="s">
        <v>8</v>
      </c>
      <c r="Y209" s="43">
        <v>43944</v>
      </c>
      <c r="Z209" s="44"/>
      <c r="AA209" s="126" t="str">
        <f t="shared" si="145"/>
        <v>2,     195461,   "XE65T10HS45U0  (65 gal, JA13)"</v>
      </c>
      <c r="AB209" s="128" t="str">
        <f t="shared" si="141"/>
        <v>Rheem</v>
      </c>
      <c r="AC209" s="6" t="s">
        <v>558</v>
      </c>
      <c r="AD209" s="153">
        <f t="shared" si="144"/>
        <v>1</v>
      </c>
      <c r="AE209" s="126" t="str">
        <f t="shared" si="146"/>
        <v xml:space="preserve">          case  XE65T10HS45U0  (65 gal, JA13)   :   "RheemXE65T10HS45U0"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spans="3:1039" s="6" customFormat="1" ht="15" customHeight="1" x14ac:dyDescent="0.25">
      <c r="C210" s="105" t="str">
        <f t="shared" si="93"/>
        <v>Rheem</v>
      </c>
      <c r="D210" s="105" t="str">
        <f t="shared" si="94"/>
        <v>XE80T10HS45U0  (80 gal, JA13)</v>
      </c>
      <c r="E210" s="105">
        <f t="shared" si="95"/>
        <v>195562</v>
      </c>
      <c r="F210" s="55">
        <f t="shared" si="139"/>
        <v>80</v>
      </c>
      <c r="G210" s="6" t="str">
        <f t="shared" si="96"/>
        <v>Rheem2020Prem80</v>
      </c>
      <c r="H210" s="116">
        <f t="shared" si="135"/>
        <v>1</v>
      </c>
      <c r="I210" s="156" t="str">
        <f t="shared" si="97"/>
        <v>RheemXE80T10HS45U0</v>
      </c>
      <c r="J210" s="91" t="s">
        <v>188</v>
      </c>
      <c r="K210" s="32">
        <v>4</v>
      </c>
      <c r="L210" s="75">
        <f t="shared" si="142"/>
        <v>19</v>
      </c>
      <c r="M210" s="12" t="s">
        <v>88</v>
      </c>
      <c r="N210" s="62">
        <f t="shared" si="140"/>
        <v>55</v>
      </c>
      <c r="O210" s="62">
        <f t="shared" ref="O210:O231" si="147" xml:space="preserve"> (L210*10000) + (N210*100) + VLOOKUP( U210, $R$2:$T$65, 2, FALSE )</f>
        <v>195562</v>
      </c>
      <c r="P210" s="59" t="str">
        <f t="shared" si="99"/>
        <v>XE80T10HS45U0  (80 gal, JA13)</v>
      </c>
      <c r="Q210" s="155">
        <f t="shared" si="143"/>
        <v>1</v>
      </c>
      <c r="R210" s="10" t="s">
        <v>334</v>
      </c>
      <c r="S210" s="11">
        <v>80</v>
      </c>
      <c r="T210" s="30"/>
      <c r="U210" s="80" t="s">
        <v>276</v>
      </c>
      <c r="V210" s="85" t="str">
        <f t="shared" si="134"/>
        <v>Rheem2020Prem80</v>
      </c>
      <c r="W210" s="117">
        <v>1</v>
      </c>
      <c r="X210" s="42">
        <v>4</v>
      </c>
      <c r="Y210" s="43">
        <v>43944</v>
      </c>
      <c r="Z210" s="44"/>
      <c r="AA210" s="126" t="str">
        <f t="shared" si="145"/>
        <v>2,     195562,   "XE80T10HS45U0  (80 gal, JA13)"</v>
      </c>
      <c r="AB210" s="128" t="str">
        <f t="shared" si="141"/>
        <v>Rheem</v>
      </c>
      <c r="AC210" s="6" t="s">
        <v>563</v>
      </c>
      <c r="AD210" s="153">
        <f t="shared" si="144"/>
        <v>1</v>
      </c>
      <c r="AE210" s="126" t="str">
        <f t="shared" si="146"/>
        <v xml:space="preserve">          case  XE80T10HS45U0  (80 gal, JA13)   :   "RheemXE80T10HS45U0"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3:1039" s="6" customFormat="1" ht="15" customHeight="1" x14ac:dyDescent="0.25">
      <c r="C211" s="105" t="str">
        <f t="shared" si="93"/>
        <v>Rheem</v>
      </c>
      <c r="D211" s="105" t="str">
        <f t="shared" si="94"/>
        <v>PRO H40 T2 RH310BM  (40 gal, JA13)</v>
      </c>
      <c r="E211" s="105">
        <f t="shared" si="95"/>
        <v>195663</v>
      </c>
      <c r="F211" s="55">
        <f t="shared" si="139"/>
        <v>40</v>
      </c>
      <c r="G211" s="6" t="str">
        <f t="shared" si="96"/>
        <v>Rheem2020Build40</v>
      </c>
      <c r="H211" s="116">
        <f t="shared" si="135"/>
        <v>1</v>
      </c>
      <c r="I211" s="156" t="str">
        <f t="shared" si="97"/>
        <v>RheemPROH40T2RH310BM</v>
      </c>
      <c r="J211" s="91" t="s">
        <v>188</v>
      </c>
      <c r="K211" s="32">
        <v>3</v>
      </c>
      <c r="L211" s="75">
        <f t="shared" si="142"/>
        <v>19</v>
      </c>
      <c r="M211" s="12" t="s">
        <v>88</v>
      </c>
      <c r="N211" s="62">
        <f t="shared" si="140"/>
        <v>56</v>
      </c>
      <c r="O211" s="62">
        <f t="shared" si="147"/>
        <v>195663</v>
      </c>
      <c r="P211" s="59" t="str">
        <f t="shared" si="99"/>
        <v>PRO H40 T2 RH310BM  (40 gal, JA13)</v>
      </c>
      <c r="Q211" s="155">
        <f t="shared" si="143"/>
        <v>1</v>
      </c>
      <c r="R211" s="10" t="s">
        <v>335</v>
      </c>
      <c r="S211" s="11">
        <v>40</v>
      </c>
      <c r="T211" s="30"/>
      <c r="U211" s="80" t="s">
        <v>277</v>
      </c>
      <c r="V211" s="85" t="str">
        <f t="shared" si="134"/>
        <v>Rheem2020Build40</v>
      </c>
      <c r="W211" s="117">
        <v>1</v>
      </c>
      <c r="X211" s="42">
        <v>2</v>
      </c>
      <c r="Y211" s="43">
        <v>43944</v>
      </c>
      <c r="Z211" s="44"/>
      <c r="AA211" s="126" t="str">
        <f t="shared" si="145"/>
        <v>2,     195663,   "PRO H40 T2 RH310BM  (40 gal, JA13)"</v>
      </c>
      <c r="AB211" s="128" t="str">
        <f t="shared" si="141"/>
        <v>Rheem</v>
      </c>
      <c r="AC211" s="129" t="s">
        <v>515</v>
      </c>
      <c r="AD211" s="153">
        <f t="shared" si="144"/>
        <v>1</v>
      </c>
      <c r="AE211" s="126" t="str">
        <f t="shared" si="146"/>
        <v xml:space="preserve">          case  PRO H40 T2 RH310BM  (40 gal, JA13)   :   "RheemPROH40T2RH310BM"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3:1039" s="6" customFormat="1" ht="15" customHeight="1" x14ac:dyDescent="0.25">
      <c r="C212" s="105" t="str">
        <f t="shared" si="93"/>
        <v>Rheem</v>
      </c>
      <c r="D212" s="105" t="str">
        <f t="shared" si="94"/>
        <v>PRO H50 T2 RH310BM  (50 gal, JA13)</v>
      </c>
      <c r="E212" s="105">
        <f t="shared" si="95"/>
        <v>195764</v>
      </c>
      <c r="F212" s="55">
        <f t="shared" si="139"/>
        <v>50</v>
      </c>
      <c r="G212" s="6" t="str">
        <f t="shared" si="96"/>
        <v>Rheem2020Build50</v>
      </c>
      <c r="H212" s="116">
        <f t="shared" si="135"/>
        <v>1</v>
      </c>
      <c r="I212" s="156" t="str">
        <f t="shared" si="97"/>
        <v>RheemPROH50T2RH310BM</v>
      </c>
      <c r="J212" s="91" t="s">
        <v>188</v>
      </c>
      <c r="K212" s="32">
        <v>3</v>
      </c>
      <c r="L212" s="75">
        <f t="shared" si="142"/>
        <v>19</v>
      </c>
      <c r="M212" s="12" t="s">
        <v>88</v>
      </c>
      <c r="N212" s="62">
        <f t="shared" si="140"/>
        <v>57</v>
      </c>
      <c r="O212" s="62">
        <f t="shared" si="147"/>
        <v>195764</v>
      </c>
      <c r="P212" s="59" t="str">
        <f t="shared" si="99"/>
        <v>PRO H50 T2 RH310BM  (50 gal, JA13)</v>
      </c>
      <c r="Q212" s="155">
        <f t="shared" si="143"/>
        <v>1</v>
      </c>
      <c r="R212" s="10" t="s">
        <v>336</v>
      </c>
      <c r="S212" s="11">
        <v>50</v>
      </c>
      <c r="T212" s="30"/>
      <c r="U212" s="80" t="s">
        <v>278</v>
      </c>
      <c r="V212" s="85" t="str">
        <f t="shared" si="134"/>
        <v>Rheem2020Build50</v>
      </c>
      <c r="W212" s="117">
        <v>1</v>
      </c>
      <c r="X212" s="42" t="s">
        <v>8</v>
      </c>
      <c r="Y212" s="43">
        <v>43944</v>
      </c>
      <c r="Z212" s="44"/>
      <c r="AA212" s="126" t="str">
        <f t="shared" si="145"/>
        <v>2,     195764,   "PRO H50 T2 RH310BM  (50 gal, JA13)"</v>
      </c>
      <c r="AB212" s="128" t="str">
        <f t="shared" si="141"/>
        <v>Rheem</v>
      </c>
      <c r="AC212" s="129" t="s">
        <v>516</v>
      </c>
      <c r="AD212" s="153">
        <f t="shared" si="144"/>
        <v>1</v>
      </c>
      <c r="AE212" s="126" t="str">
        <f t="shared" si="146"/>
        <v xml:space="preserve">          case  PRO H50 T2 RH310BM  (50 gal, JA13)   :   "RheemPROH50T2RH310BM"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spans="3:1039" s="6" customFormat="1" ht="15" customHeight="1" x14ac:dyDescent="0.25">
      <c r="C213" s="105" t="str">
        <f t="shared" si="93"/>
        <v>Rheem</v>
      </c>
      <c r="D213" s="105" t="str">
        <f t="shared" si="94"/>
        <v>PRO H65 T2 RH310BM  (65 gal, JA13)</v>
      </c>
      <c r="E213" s="105">
        <f t="shared" si="95"/>
        <v>195865</v>
      </c>
      <c r="F213" s="55">
        <f t="shared" si="139"/>
        <v>65</v>
      </c>
      <c r="G213" s="6" t="str">
        <f t="shared" si="96"/>
        <v>Rheem2020Build65</v>
      </c>
      <c r="H213" s="116">
        <f t="shared" si="135"/>
        <v>1</v>
      </c>
      <c r="I213" s="156" t="str">
        <f t="shared" si="97"/>
        <v>RheemPROH65T2RH310BM</v>
      </c>
      <c r="J213" s="91" t="s">
        <v>188</v>
      </c>
      <c r="K213" s="32">
        <v>3</v>
      </c>
      <c r="L213" s="75">
        <f t="shared" si="142"/>
        <v>19</v>
      </c>
      <c r="M213" s="12" t="s">
        <v>88</v>
      </c>
      <c r="N213" s="62">
        <f t="shared" si="140"/>
        <v>58</v>
      </c>
      <c r="O213" s="62">
        <f t="shared" si="147"/>
        <v>195865</v>
      </c>
      <c r="P213" s="59" t="str">
        <f t="shared" si="99"/>
        <v>PRO H65 T2 RH310BM  (65 gal, JA13)</v>
      </c>
      <c r="Q213" s="155">
        <f t="shared" si="143"/>
        <v>1</v>
      </c>
      <c r="R213" s="10" t="s">
        <v>337</v>
      </c>
      <c r="S213" s="11">
        <v>65</v>
      </c>
      <c r="T213" s="30"/>
      <c r="U213" s="80" t="s">
        <v>279</v>
      </c>
      <c r="V213" s="85" t="str">
        <f t="shared" si="134"/>
        <v>Rheem2020Build65</v>
      </c>
      <c r="W213" s="117">
        <v>1</v>
      </c>
      <c r="X213" s="42" t="s">
        <v>8</v>
      </c>
      <c r="Y213" s="43">
        <v>43944</v>
      </c>
      <c r="Z213" s="44"/>
      <c r="AA213" s="126" t="str">
        <f t="shared" si="145"/>
        <v>2,     195865,   "PRO H65 T2 RH310BM  (65 gal, JA13)"</v>
      </c>
      <c r="AB213" s="128" t="str">
        <f t="shared" si="141"/>
        <v>Rheem</v>
      </c>
      <c r="AC213" s="129" t="s">
        <v>517</v>
      </c>
      <c r="AD213" s="153">
        <f t="shared" si="144"/>
        <v>1</v>
      </c>
      <c r="AE213" s="126" t="str">
        <f t="shared" si="146"/>
        <v xml:space="preserve">          case  PRO H65 T2 RH310BM  (65 gal, JA13)   :   "RheemPROH65T2RH310BM"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spans="3:1039" s="6" customFormat="1" ht="15" customHeight="1" x14ac:dyDescent="0.25">
      <c r="C214" s="105" t="str">
        <f t="shared" si="93"/>
        <v>Rheem</v>
      </c>
      <c r="D214" s="105" t="str">
        <f t="shared" si="94"/>
        <v>PRO H80 T2 RH310BM  (80 gal, JA13)</v>
      </c>
      <c r="E214" s="105">
        <f t="shared" si="95"/>
        <v>195966</v>
      </c>
      <c r="F214" s="55">
        <f t="shared" si="139"/>
        <v>80</v>
      </c>
      <c r="G214" s="6" t="str">
        <f t="shared" si="96"/>
        <v>Rheem2020Build80</v>
      </c>
      <c r="H214" s="116">
        <f t="shared" si="135"/>
        <v>1</v>
      </c>
      <c r="I214" s="156" t="str">
        <f t="shared" si="97"/>
        <v>RheemPROH80T2RH310BM</v>
      </c>
      <c r="J214" s="91" t="s">
        <v>188</v>
      </c>
      <c r="K214" s="32">
        <v>3</v>
      </c>
      <c r="L214" s="75">
        <f t="shared" si="142"/>
        <v>19</v>
      </c>
      <c r="M214" s="12" t="s">
        <v>88</v>
      </c>
      <c r="N214" s="62">
        <f t="shared" si="140"/>
        <v>59</v>
      </c>
      <c r="O214" s="62">
        <f t="shared" si="147"/>
        <v>195966</v>
      </c>
      <c r="P214" s="59" t="str">
        <f t="shared" si="99"/>
        <v>PRO H80 T2 RH310BM  (80 gal, JA13)</v>
      </c>
      <c r="Q214" s="155">
        <f t="shared" si="143"/>
        <v>1</v>
      </c>
      <c r="R214" s="10" t="s">
        <v>338</v>
      </c>
      <c r="S214" s="11">
        <v>80</v>
      </c>
      <c r="T214" s="30"/>
      <c r="U214" s="80" t="s">
        <v>280</v>
      </c>
      <c r="V214" s="85" t="str">
        <f t="shared" si="134"/>
        <v>Rheem2020Build80</v>
      </c>
      <c r="W214" s="117">
        <v>1</v>
      </c>
      <c r="X214" s="42" t="s">
        <v>13</v>
      </c>
      <c r="Y214" s="43">
        <v>43944</v>
      </c>
      <c r="Z214" s="44"/>
      <c r="AA214" s="126" t="str">
        <f t="shared" si="145"/>
        <v>2,     195966,   "PRO H80 T2 RH310BM  (80 gal, JA13)"</v>
      </c>
      <c r="AB214" s="128" t="str">
        <f t="shared" si="141"/>
        <v>Rheem</v>
      </c>
      <c r="AC214" s="129" t="s">
        <v>518</v>
      </c>
      <c r="AD214" s="153">
        <f t="shared" si="144"/>
        <v>1</v>
      </c>
      <c r="AE214" s="126" t="str">
        <f t="shared" si="146"/>
        <v xml:space="preserve">          case  PRO H80 T2 RH310BM  (80 gal, JA13)   :   "RheemPROH80T2RH310BM"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3:1039" s="6" customFormat="1" ht="15" customHeight="1" x14ac:dyDescent="0.25">
      <c r="C215" s="120" t="str">
        <f t="shared" si="93"/>
        <v>Rheem</v>
      </c>
      <c r="D215" s="120" t="str">
        <f t="shared" si="94"/>
        <v>PRO H40 T2 RH310UM  (40 gal)</v>
      </c>
      <c r="E215" s="120">
        <f t="shared" si="95"/>
        <v>196463</v>
      </c>
      <c r="F215" s="55">
        <f t="shared" ref="F215:F218" si="148">S215</f>
        <v>40</v>
      </c>
      <c r="G215" s="6" t="str">
        <f t="shared" si="96"/>
        <v>Rheem2020Build40</v>
      </c>
      <c r="H215" s="116">
        <f t="shared" ref="H215:H218" si="149">W215</f>
        <v>0</v>
      </c>
      <c r="I215" s="156" t="str">
        <f t="shared" si="97"/>
        <v>RheemPROH40T2RH310UM</v>
      </c>
      <c r="J215" s="91" t="s">
        <v>188</v>
      </c>
      <c r="K215" s="32">
        <v>3</v>
      </c>
      <c r="L215" s="75">
        <f t="shared" si="142"/>
        <v>19</v>
      </c>
      <c r="M215" s="12" t="s">
        <v>88</v>
      </c>
      <c r="N215" s="121">
        <v>64</v>
      </c>
      <c r="O215" s="62">
        <f t="shared" si="147"/>
        <v>196463</v>
      </c>
      <c r="P215" s="59" t="str">
        <f t="shared" si="99"/>
        <v>PRO H40 T2 RH310UM  (40 gal)</v>
      </c>
      <c r="Q215" s="155">
        <f t="shared" si="143"/>
        <v>1</v>
      </c>
      <c r="R215" s="10" t="s">
        <v>391</v>
      </c>
      <c r="S215" s="11">
        <v>40</v>
      </c>
      <c r="T215" s="30"/>
      <c r="U215" s="80" t="s">
        <v>277</v>
      </c>
      <c r="V215" s="85" t="str">
        <f t="shared" si="134"/>
        <v>Rheem2020Build40</v>
      </c>
      <c r="W215" s="115">
        <v>0</v>
      </c>
      <c r="X215" s="42">
        <v>2</v>
      </c>
      <c r="Y215" s="43">
        <v>44158</v>
      </c>
      <c r="Z215" s="44"/>
      <c r="AA215" s="126" t="str">
        <f t="shared" si="145"/>
        <v>2,     196463,   "PRO H40 T2 RH310UM  (40 gal)"</v>
      </c>
      <c r="AB215" s="128" t="str">
        <f t="shared" si="141"/>
        <v>Rheem</v>
      </c>
      <c r="AC215" s="130" t="s">
        <v>570</v>
      </c>
      <c r="AD215" s="153">
        <f t="shared" si="144"/>
        <v>1</v>
      </c>
      <c r="AE215" s="126" t="str">
        <f t="shared" si="146"/>
        <v xml:space="preserve">          case  PRO H40 T2 RH310UM  (40 gal)   :   "RheemPROH40T2RH310UM"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3:1039" s="6" customFormat="1" ht="15" customHeight="1" x14ac:dyDescent="0.25">
      <c r="C216" s="120" t="str">
        <f t="shared" si="93"/>
        <v>Rheem</v>
      </c>
      <c r="D216" s="120" t="str">
        <f t="shared" si="94"/>
        <v>PRO H50 T2 RH310UM  (50 gal)</v>
      </c>
      <c r="E216" s="120">
        <f t="shared" si="95"/>
        <v>196564</v>
      </c>
      <c r="F216" s="55">
        <f t="shared" si="148"/>
        <v>50</v>
      </c>
      <c r="G216" s="6" t="str">
        <f t="shared" si="96"/>
        <v>Rheem2020Build50</v>
      </c>
      <c r="H216" s="116">
        <f t="shared" si="149"/>
        <v>0</v>
      </c>
      <c r="I216" s="156" t="str">
        <f t="shared" si="97"/>
        <v>RheemPROH50T2RH310UM</v>
      </c>
      <c r="J216" s="91" t="s">
        <v>188</v>
      </c>
      <c r="K216" s="32">
        <v>3</v>
      </c>
      <c r="L216" s="75">
        <f t="shared" si="142"/>
        <v>19</v>
      </c>
      <c r="M216" s="12" t="s">
        <v>88</v>
      </c>
      <c r="N216" s="62">
        <f t="shared" si="140"/>
        <v>65</v>
      </c>
      <c r="O216" s="62">
        <f t="shared" si="147"/>
        <v>196564</v>
      </c>
      <c r="P216" s="59" t="str">
        <f t="shared" si="99"/>
        <v>PRO H50 T2 RH310UM  (50 gal)</v>
      </c>
      <c r="Q216" s="155">
        <f t="shared" si="143"/>
        <v>1</v>
      </c>
      <c r="R216" s="10" t="s">
        <v>392</v>
      </c>
      <c r="S216" s="11">
        <v>50</v>
      </c>
      <c r="T216" s="30"/>
      <c r="U216" s="80" t="s">
        <v>278</v>
      </c>
      <c r="V216" s="85" t="str">
        <f t="shared" si="134"/>
        <v>Rheem2020Build50</v>
      </c>
      <c r="W216" s="115">
        <v>0</v>
      </c>
      <c r="X216" s="42" t="s">
        <v>8</v>
      </c>
      <c r="Y216" s="43">
        <v>44158</v>
      </c>
      <c r="Z216" s="44"/>
      <c r="AA216" s="126" t="str">
        <f t="shared" si="145"/>
        <v>2,     196564,   "PRO H50 T2 RH310UM  (50 gal)"</v>
      </c>
      <c r="AB216" s="128" t="str">
        <f t="shared" si="141"/>
        <v>Rheem</v>
      </c>
      <c r="AC216" s="130" t="s">
        <v>571</v>
      </c>
      <c r="AD216" s="153">
        <f t="shared" si="144"/>
        <v>1</v>
      </c>
      <c r="AE216" s="126" t="str">
        <f t="shared" si="146"/>
        <v xml:space="preserve">          case  PRO H50 T2 RH310UM  (50 gal)   :   "RheemPROH50T2RH310UM"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spans="3:1039" s="6" customFormat="1" ht="15" customHeight="1" x14ac:dyDescent="0.25">
      <c r="C217" s="120" t="str">
        <f t="shared" si="93"/>
        <v>Rheem</v>
      </c>
      <c r="D217" s="120" t="str">
        <f t="shared" si="94"/>
        <v>PRO H65 T2 RH310UM  (65 gal)</v>
      </c>
      <c r="E217" s="120">
        <f t="shared" si="95"/>
        <v>196665</v>
      </c>
      <c r="F217" s="55">
        <f t="shared" si="148"/>
        <v>65</v>
      </c>
      <c r="G217" s="6" t="str">
        <f t="shared" si="96"/>
        <v>Rheem2020Build65</v>
      </c>
      <c r="H217" s="116">
        <f t="shared" si="149"/>
        <v>0</v>
      </c>
      <c r="I217" s="156" t="str">
        <f t="shared" si="97"/>
        <v>RheemPROH65T2RH310UM</v>
      </c>
      <c r="J217" s="91" t="s">
        <v>188</v>
      </c>
      <c r="K217" s="32">
        <v>3</v>
      </c>
      <c r="L217" s="75">
        <f t="shared" si="142"/>
        <v>19</v>
      </c>
      <c r="M217" s="12" t="s">
        <v>88</v>
      </c>
      <c r="N217" s="62">
        <f t="shared" si="140"/>
        <v>66</v>
      </c>
      <c r="O217" s="62">
        <f t="shared" si="147"/>
        <v>196665</v>
      </c>
      <c r="P217" s="59" t="str">
        <f t="shared" si="99"/>
        <v>PRO H65 T2 RH310UM  (65 gal)</v>
      </c>
      <c r="Q217" s="155">
        <f t="shared" si="143"/>
        <v>1</v>
      </c>
      <c r="R217" s="10" t="s">
        <v>393</v>
      </c>
      <c r="S217" s="11">
        <v>65</v>
      </c>
      <c r="T217" s="30"/>
      <c r="U217" s="80" t="s">
        <v>279</v>
      </c>
      <c r="V217" s="85" t="str">
        <f t="shared" si="134"/>
        <v>Rheem2020Build65</v>
      </c>
      <c r="W217" s="115">
        <v>0</v>
      </c>
      <c r="X217" s="42" t="s">
        <v>8</v>
      </c>
      <c r="Y217" s="43">
        <v>44158</v>
      </c>
      <c r="Z217" s="44"/>
      <c r="AA217" s="126" t="str">
        <f t="shared" si="145"/>
        <v>2,     196665,   "PRO H65 T2 RH310UM  (65 gal)"</v>
      </c>
      <c r="AB217" s="128" t="str">
        <f t="shared" si="141"/>
        <v>Rheem</v>
      </c>
      <c r="AC217" s="130" t="s">
        <v>572</v>
      </c>
      <c r="AD217" s="153">
        <f t="shared" si="144"/>
        <v>1</v>
      </c>
      <c r="AE217" s="126" t="str">
        <f t="shared" si="146"/>
        <v xml:space="preserve">          case  PRO H65 T2 RH310UM  (65 gal)   :   "RheemPROH65T2RH310UM"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spans="3:1039" s="6" customFormat="1" ht="15" customHeight="1" x14ac:dyDescent="0.25">
      <c r="C218" s="120" t="str">
        <f t="shared" si="93"/>
        <v>Rheem</v>
      </c>
      <c r="D218" s="120" t="str">
        <f t="shared" si="94"/>
        <v>PRO H80 T2 RH310UM  (80 gal)</v>
      </c>
      <c r="E218" s="120">
        <f t="shared" si="95"/>
        <v>196766</v>
      </c>
      <c r="F218" s="55">
        <f t="shared" si="148"/>
        <v>80</v>
      </c>
      <c r="G218" s="6" t="str">
        <f t="shared" si="96"/>
        <v>Rheem2020Build80</v>
      </c>
      <c r="H218" s="116">
        <f t="shared" si="149"/>
        <v>0</v>
      </c>
      <c r="I218" s="156" t="str">
        <f t="shared" si="97"/>
        <v>RheemPROH80T2RH310UM</v>
      </c>
      <c r="J218" s="91" t="s">
        <v>188</v>
      </c>
      <c r="K218" s="32">
        <v>3</v>
      </c>
      <c r="L218" s="75">
        <f t="shared" si="142"/>
        <v>19</v>
      </c>
      <c r="M218" s="12" t="s">
        <v>88</v>
      </c>
      <c r="N218" s="62">
        <f t="shared" si="140"/>
        <v>67</v>
      </c>
      <c r="O218" s="62">
        <f t="shared" si="147"/>
        <v>196766</v>
      </c>
      <c r="P218" s="59" t="str">
        <f t="shared" si="99"/>
        <v>PRO H80 T2 RH310UM  (80 gal)</v>
      </c>
      <c r="Q218" s="155">
        <f t="shared" si="143"/>
        <v>1</v>
      </c>
      <c r="R218" s="10" t="s">
        <v>394</v>
      </c>
      <c r="S218" s="11">
        <v>80</v>
      </c>
      <c r="T218" s="30"/>
      <c r="U218" s="80" t="s">
        <v>280</v>
      </c>
      <c r="V218" s="85" t="str">
        <f t="shared" si="134"/>
        <v>Rheem2020Build80</v>
      </c>
      <c r="W218" s="115">
        <v>0</v>
      </c>
      <c r="X218" s="42" t="s">
        <v>13</v>
      </c>
      <c r="Y218" s="43">
        <v>44158</v>
      </c>
      <c r="Z218" s="44"/>
      <c r="AA218" s="126" t="str">
        <f t="shared" si="145"/>
        <v>2,     196766,   "PRO H80 T2 RH310UM  (80 gal)"</v>
      </c>
      <c r="AB218" s="128" t="str">
        <f t="shared" si="141"/>
        <v>Rheem</v>
      </c>
      <c r="AC218" s="130" t="s">
        <v>573</v>
      </c>
      <c r="AD218" s="153">
        <f t="shared" si="144"/>
        <v>1</v>
      </c>
      <c r="AE218" s="126" t="str">
        <f t="shared" si="146"/>
        <v xml:space="preserve">          case  PRO H80 T2 RH310UM  (80 gal)   :   "RheemPROH80T2RH310UM"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3:1039" s="6" customFormat="1" ht="15" customHeight="1" x14ac:dyDescent="0.25">
      <c r="C219" s="6" t="str">
        <f t="shared" ref="C219:C312" si="150">M219</f>
        <v>Rheem</v>
      </c>
      <c r="D219" s="6" t="str">
        <f t="shared" ref="D219:D312" si="151">P219</f>
        <v>HB50RH  (50 gal)</v>
      </c>
      <c r="E219" s="6">
        <f t="shared" ref="E219:E282" si="152">O219</f>
        <v>190121</v>
      </c>
      <c r="F219" s="55">
        <f t="shared" si="24"/>
        <v>50</v>
      </c>
      <c r="G219" s="6" t="str">
        <f t="shared" ref="G219:G312" si="153">V219</f>
        <v>RheemHB50</v>
      </c>
      <c r="H219" s="116">
        <f t="shared" si="135"/>
        <v>0</v>
      </c>
      <c r="I219" s="156" t="str">
        <f t="shared" ref="I219:I282" si="154">AC219</f>
        <v>RheemHB50RH</v>
      </c>
      <c r="J219" s="91" t="s">
        <v>188</v>
      </c>
      <c r="K219" s="32">
        <v>1</v>
      </c>
      <c r="L219" s="75">
        <f t="shared" si="142"/>
        <v>19</v>
      </c>
      <c r="M219" s="12" t="s">
        <v>88</v>
      </c>
      <c r="N219" s="61">
        <v>1</v>
      </c>
      <c r="O219" s="62">
        <f t="shared" si="147"/>
        <v>190121</v>
      </c>
      <c r="P219" s="59" t="str">
        <f t="shared" si="99"/>
        <v>HB50RH  (50 gal)</v>
      </c>
      <c r="Q219" s="155">
        <f t="shared" si="143"/>
        <v>1</v>
      </c>
      <c r="R219" s="13" t="s">
        <v>138</v>
      </c>
      <c r="S219" s="14">
        <v>50</v>
      </c>
      <c r="T219" s="30" t="s">
        <v>91</v>
      </c>
      <c r="U219" s="80" t="s">
        <v>91</v>
      </c>
      <c r="V219" s="85" t="str">
        <f t="shared" si="134"/>
        <v>RheemHB50</v>
      </c>
      <c r="W219" s="115">
        <v>0</v>
      </c>
      <c r="X219" s="46">
        <f>[1]ESTAR_to_AWHS!I140</f>
        <v>3</v>
      </c>
      <c r="Y219" s="47">
        <f>[1]ESTAR_to_AWHS!J140</f>
        <v>42591</v>
      </c>
      <c r="Z219" s="44" t="s">
        <v>88</v>
      </c>
      <c r="AA219" s="126" t="str">
        <f t="shared" si="145"/>
        <v>2,     190121,   "HB50RH  (50 gal)"</v>
      </c>
      <c r="AB219" s="128" t="str">
        <f t="shared" si="141"/>
        <v>Rheem</v>
      </c>
      <c r="AC219" s="129" t="s">
        <v>511</v>
      </c>
      <c r="AD219" s="153">
        <f t="shared" si="144"/>
        <v>1</v>
      </c>
      <c r="AE219" s="126" t="str">
        <f t="shared" si="146"/>
        <v xml:space="preserve">          case  HB50RH  (50 gal)   :   "RheemHB50RH"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spans="3:1039" s="6" customFormat="1" ht="15" customHeight="1" x14ac:dyDescent="0.25">
      <c r="C220" s="6" t="str">
        <f t="shared" si="150"/>
        <v>Rheem</v>
      </c>
      <c r="D220" s="6" t="str">
        <f t="shared" si="151"/>
        <v>PROPH50 T2 RH245  (50 gal)</v>
      </c>
      <c r="E220" s="6">
        <f t="shared" si="152"/>
        <v>190221</v>
      </c>
      <c r="F220" s="55">
        <f t="shared" si="24"/>
        <v>50</v>
      </c>
      <c r="G220" s="6" t="str">
        <f t="shared" si="153"/>
        <v>RheemHB50</v>
      </c>
      <c r="H220" s="116">
        <f t="shared" si="135"/>
        <v>0</v>
      </c>
      <c r="I220" s="156" t="str">
        <f t="shared" si="154"/>
        <v>RheemPROPH50RH245</v>
      </c>
      <c r="J220" s="91" t="s">
        <v>188</v>
      </c>
      <c r="K220" s="32">
        <v>1</v>
      </c>
      <c r="L220" s="75">
        <f t="shared" si="142"/>
        <v>19</v>
      </c>
      <c r="M220" s="12" t="s">
        <v>88</v>
      </c>
      <c r="N220" s="62">
        <f t="shared" ref="N220:N269" si="155">N219+1</f>
        <v>2</v>
      </c>
      <c r="O220" s="62">
        <f t="shared" si="147"/>
        <v>190221</v>
      </c>
      <c r="P220" s="59" t="str">
        <f t="shared" si="99"/>
        <v>PROPH50 T2 RH245  (50 gal)</v>
      </c>
      <c r="Q220" s="155">
        <f t="shared" si="143"/>
        <v>1</v>
      </c>
      <c r="R220" s="13" t="s">
        <v>139</v>
      </c>
      <c r="S220" s="14">
        <v>50</v>
      </c>
      <c r="T220" s="30" t="s">
        <v>91</v>
      </c>
      <c r="U220" s="80" t="s">
        <v>91</v>
      </c>
      <c r="V220" s="85" t="str">
        <f t="shared" si="134"/>
        <v>RheemHB50</v>
      </c>
      <c r="W220" s="115">
        <v>0</v>
      </c>
      <c r="X220" s="46" t="str">
        <f>[1]ESTAR_to_AWHS!I141</f>
        <v>4+</v>
      </c>
      <c r="Y220" s="47">
        <f>[1]ESTAR_to_AWHS!J141</f>
        <v>42591</v>
      </c>
      <c r="Z220" s="44" t="s">
        <v>88</v>
      </c>
      <c r="AA220" s="126" t="str">
        <f t="shared" si="145"/>
        <v>2,     190221,   "PROPH50 T2 RH245  (50 gal)"</v>
      </c>
      <c r="AB220" s="128" t="str">
        <f t="shared" si="141"/>
        <v>Rheem</v>
      </c>
      <c r="AC220" s="129" t="s">
        <v>522</v>
      </c>
      <c r="AD220" s="153">
        <f t="shared" si="144"/>
        <v>1</v>
      </c>
      <c r="AE220" s="126" t="str">
        <f t="shared" si="146"/>
        <v xml:space="preserve">          case  PROPH50 T2 RH245  (50 gal)   :   "RheemPROPH50RH245"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spans="3:1039" s="6" customFormat="1" ht="15" customHeight="1" x14ac:dyDescent="0.25">
      <c r="C221" s="6" t="str">
        <f t="shared" si="150"/>
        <v>Rheem</v>
      </c>
      <c r="D221" s="6" t="str">
        <f t="shared" si="151"/>
        <v>PROPH50 T2 RH350 D  (50 gal)</v>
      </c>
      <c r="E221" s="6">
        <f t="shared" si="152"/>
        <v>190339</v>
      </c>
      <c r="F221" s="55">
        <f t="shared" si="24"/>
        <v>50</v>
      </c>
      <c r="G221" s="6" t="str">
        <f t="shared" si="153"/>
        <v>RheemHBDR4550</v>
      </c>
      <c r="H221" s="116">
        <f t="shared" si="135"/>
        <v>0</v>
      </c>
      <c r="I221" s="156" t="str">
        <f t="shared" si="154"/>
        <v>RheemPROPH50RH350</v>
      </c>
      <c r="J221" s="91" t="s">
        <v>188</v>
      </c>
      <c r="K221" s="32">
        <v>3</v>
      </c>
      <c r="L221" s="75">
        <f t="shared" si="142"/>
        <v>19</v>
      </c>
      <c r="M221" s="12" t="s">
        <v>88</v>
      </c>
      <c r="N221" s="62">
        <f t="shared" si="155"/>
        <v>3</v>
      </c>
      <c r="O221" s="62">
        <f t="shared" si="147"/>
        <v>190339</v>
      </c>
      <c r="P221" s="59" t="str">
        <f t="shared" si="99"/>
        <v>PROPH50 T2 RH350 D  (50 gal)</v>
      </c>
      <c r="Q221" s="155">
        <f t="shared" si="143"/>
        <v>1</v>
      </c>
      <c r="R221" s="13" t="s">
        <v>125</v>
      </c>
      <c r="S221" s="14">
        <v>50</v>
      </c>
      <c r="T221" s="99" t="s">
        <v>259</v>
      </c>
      <c r="U221" s="80" t="s">
        <v>259</v>
      </c>
      <c r="V221" s="85" t="str">
        <f t="shared" si="134"/>
        <v>RheemHBDR4550</v>
      </c>
      <c r="W221" s="115">
        <v>0</v>
      </c>
      <c r="X221" s="46" t="str">
        <f>[1]ESTAR_to_AWHS!I55</f>
        <v>2-3</v>
      </c>
      <c r="Y221" s="47">
        <f>[1]ESTAR_to_AWHS!J55</f>
        <v>42667</v>
      </c>
      <c r="Z221" s="44" t="s">
        <v>88</v>
      </c>
      <c r="AA221" s="126" t="str">
        <f t="shared" si="145"/>
        <v>2,     190339,   "PROPH50 T2 RH350 D  (50 gal)"</v>
      </c>
      <c r="AB221" s="128" t="str">
        <f t="shared" si="141"/>
        <v>Rheem</v>
      </c>
      <c r="AC221" s="129" t="s">
        <v>523</v>
      </c>
      <c r="AD221" s="153">
        <f t="shared" si="144"/>
        <v>1</v>
      </c>
      <c r="AE221" s="126" t="str">
        <f t="shared" si="146"/>
        <v xml:space="preserve">          case  PROPH50 T2 RH350 D  (50 gal)   :   "RheemPROPH50RH350"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</row>
    <row r="222" spans="3:1039" s="6" customFormat="1" ht="15" customHeight="1" x14ac:dyDescent="0.25">
      <c r="C222" s="6" t="str">
        <f t="shared" si="150"/>
        <v>Rheem</v>
      </c>
      <c r="D222" s="6" t="str">
        <f t="shared" si="151"/>
        <v>PROPH65 T2 RH350 D  (65 gal)</v>
      </c>
      <c r="E222" s="6">
        <f t="shared" si="152"/>
        <v>190440</v>
      </c>
      <c r="F222" s="55">
        <f t="shared" ref="F222:F428" si="156">S222</f>
        <v>65</v>
      </c>
      <c r="G222" s="6" t="str">
        <f t="shared" si="153"/>
        <v>RheemHBDR4565</v>
      </c>
      <c r="H222" s="116">
        <f t="shared" si="135"/>
        <v>0</v>
      </c>
      <c r="I222" s="156" t="str">
        <f t="shared" si="154"/>
        <v>RheemPROPH65RH350D</v>
      </c>
      <c r="J222" s="91" t="s">
        <v>188</v>
      </c>
      <c r="K222" s="32">
        <v>3</v>
      </c>
      <c r="L222" s="75">
        <f t="shared" si="142"/>
        <v>19</v>
      </c>
      <c r="M222" s="12" t="s">
        <v>88</v>
      </c>
      <c r="N222" s="62">
        <f t="shared" si="155"/>
        <v>4</v>
      </c>
      <c r="O222" s="62">
        <f t="shared" si="147"/>
        <v>190440</v>
      </c>
      <c r="P222" s="59" t="str">
        <f t="shared" si="99"/>
        <v>PROPH65 T2 RH350 D  (65 gal)</v>
      </c>
      <c r="Q222" s="155">
        <f t="shared" si="143"/>
        <v>1</v>
      </c>
      <c r="R222" s="13" t="s">
        <v>126</v>
      </c>
      <c r="S222" s="14">
        <v>65</v>
      </c>
      <c r="T222" s="99" t="s">
        <v>260</v>
      </c>
      <c r="U222" s="80" t="s">
        <v>260</v>
      </c>
      <c r="V222" s="85" t="str">
        <f t="shared" si="134"/>
        <v>RheemHBDR4565</v>
      </c>
      <c r="W222" s="115">
        <v>0</v>
      </c>
      <c r="X222" s="46" t="str">
        <f>[1]ESTAR_to_AWHS!I56</f>
        <v>2-3</v>
      </c>
      <c r="Y222" s="47">
        <f>[1]ESTAR_to_AWHS!J56</f>
        <v>42667</v>
      </c>
      <c r="Z222" s="44" t="s">
        <v>88</v>
      </c>
      <c r="AA222" s="126" t="str">
        <f t="shared" si="145"/>
        <v>2,     190440,   "PROPH65 T2 RH350 D  (65 gal)"</v>
      </c>
      <c r="AB222" s="128" t="str">
        <f t="shared" si="141"/>
        <v>Rheem</v>
      </c>
      <c r="AC222" s="129" t="s">
        <v>529</v>
      </c>
      <c r="AD222" s="153">
        <f t="shared" si="144"/>
        <v>1</v>
      </c>
      <c r="AE222" s="126" t="str">
        <f t="shared" si="146"/>
        <v xml:space="preserve">          case  PROPH65 T2 RH350 D  (65 gal)   :   "RheemPROPH65RH350D"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  <c r="AMM222"/>
      <c r="AMN222"/>
      <c r="AMO222"/>
      <c r="AMP222"/>
      <c r="AMQ222"/>
      <c r="AMR222"/>
      <c r="AMS222"/>
      <c r="AMT222"/>
      <c r="AMU222"/>
      <c r="AMV222"/>
      <c r="AMW222"/>
      <c r="AMX222"/>
      <c r="AMY222"/>
    </row>
    <row r="223" spans="3:1039" s="6" customFormat="1" ht="15" customHeight="1" x14ac:dyDescent="0.25">
      <c r="C223" s="6" t="str">
        <f t="shared" si="150"/>
        <v>Rheem</v>
      </c>
      <c r="D223" s="6" t="str">
        <f t="shared" si="151"/>
        <v>PROPH80 T2 RH245  (80 gal)</v>
      </c>
      <c r="E223" s="6">
        <f t="shared" si="152"/>
        <v>190534</v>
      </c>
      <c r="F223" s="55">
        <f t="shared" si="156"/>
        <v>80</v>
      </c>
      <c r="G223" s="6" t="str">
        <f t="shared" si="153"/>
        <v>AOSmithSHPT80</v>
      </c>
      <c r="H223" s="116">
        <f t="shared" si="135"/>
        <v>0</v>
      </c>
      <c r="I223" s="156" t="str">
        <f t="shared" si="154"/>
        <v>RheemPROPH80RH245</v>
      </c>
      <c r="J223" s="91" t="s">
        <v>188</v>
      </c>
      <c r="K223" s="32">
        <v>1</v>
      </c>
      <c r="L223" s="75">
        <f t="shared" si="142"/>
        <v>19</v>
      </c>
      <c r="M223" s="12" t="s">
        <v>88</v>
      </c>
      <c r="N223" s="62">
        <f t="shared" si="155"/>
        <v>5</v>
      </c>
      <c r="O223" s="62">
        <f t="shared" si="147"/>
        <v>190534</v>
      </c>
      <c r="P223" s="59" t="str">
        <f t="shared" si="99"/>
        <v>PROPH80 T2 RH245  (80 gal)</v>
      </c>
      <c r="Q223" s="155">
        <f t="shared" si="143"/>
        <v>1</v>
      </c>
      <c r="R223" s="13" t="s">
        <v>140</v>
      </c>
      <c r="S223" s="14">
        <v>80</v>
      </c>
      <c r="T223" s="100" t="s">
        <v>161</v>
      </c>
      <c r="U223" s="80" t="s">
        <v>161</v>
      </c>
      <c r="V223" s="85" t="str">
        <f t="shared" si="134"/>
        <v>AOSmithSHPT80</v>
      </c>
      <c r="W223" s="115">
        <v>0</v>
      </c>
      <c r="X223" s="46" t="str">
        <f>[1]ESTAR_to_AWHS!I142</f>
        <v>4+</v>
      </c>
      <c r="Y223" s="47">
        <f>[1]ESTAR_to_AWHS!J142</f>
        <v>42591</v>
      </c>
      <c r="Z223" s="44" t="s">
        <v>88</v>
      </c>
      <c r="AA223" s="126" t="str">
        <f t="shared" si="145"/>
        <v>2,     190534,   "PROPH80 T2 RH245  (80 gal)"</v>
      </c>
      <c r="AB223" s="128" t="str">
        <f t="shared" si="141"/>
        <v>Rheem</v>
      </c>
      <c r="AC223" s="6" t="s">
        <v>536</v>
      </c>
      <c r="AD223" s="153">
        <f t="shared" si="144"/>
        <v>1</v>
      </c>
      <c r="AE223" s="126" t="str">
        <f t="shared" si="146"/>
        <v xml:space="preserve">          case  PROPH80 T2 RH245  (80 gal)   :   "RheemPROPH80RH245"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3:1039" s="6" customFormat="1" ht="15" customHeight="1" x14ac:dyDescent="0.25">
      <c r="C224" s="6" t="str">
        <f t="shared" si="150"/>
        <v>Rheem</v>
      </c>
      <c r="D224" s="6" t="str">
        <f t="shared" si="151"/>
        <v>PROPH80 T2 RH350 D  (80 gal)</v>
      </c>
      <c r="E224" s="6">
        <f t="shared" si="152"/>
        <v>190641</v>
      </c>
      <c r="F224" s="55">
        <f t="shared" si="156"/>
        <v>80</v>
      </c>
      <c r="G224" s="6" t="str">
        <f t="shared" si="153"/>
        <v>RheemHBDR4580</v>
      </c>
      <c r="H224" s="116">
        <f t="shared" si="135"/>
        <v>0</v>
      </c>
      <c r="I224" s="156" t="str">
        <f t="shared" si="154"/>
        <v>RheemPROPH80RH350</v>
      </c>
      <c r="J224" s="91" t="s">
        <v>188</v>
      </c>
      <c r="K224" s="32">
        <v>3</v>
      </c>
      <c r="L224" s="75">
        <f t="shared" si="142"/>
        <v>19</v>
      </c>
      <c r="M224" s="12" t="s">
        <v>88</v>
      </c>
      <c r="N224" s="62">
        <f t="shared" si="155"/>
        <v>6</v>
      </c>
      <c r="O224" s="62">
        <f t="shared" si="147"/>
        <v>190641</v>
      </c>
      <c r="P224" s="59" t="str">
        <f t="shared" si="99"/>
        <v>PROPH80 T2 RH350 D  (80 gal)</v>
      </c>
      <c r="Q224" s="155">
        <f t="shared" si="143"/>
        <v>1</v>
      </c>
      <c r="R224" s="13" t="s">
        <v>127</v>
      </c>
      <c r="S224" s="14">
        <v>80</v>
      </c>
      <c r="T224" s="99" t="s">
        <v>261</v>
      </c>
      <c r="U224" s="80" t="s">
        <v>261</v>
      </c>
      <c r="V224" s="85" t="str">
        <f t="shared" si="134"/>
        <v>RheemHBDR4580</v>
      </c>
      <c r="W224" s="115">
        <v>0</v>
      </c>
      <c r="X224" s="46">
        <f>[1]ESTAR_to_AWHS!I57</f>
        <v>4</v>
      </c>
      <c r="Y224" s="47">
        <f>[1]ESTAR_to_AWHS!J57</f>
        <v>42667</v>
      </c>
      <c r="Z224" s="44" t="s">
        <v>88</v>
      </c>
      <c r="AA224" s="126" t="str">
        <f t="shared" si="145"/>
        <v>2,     190641,   "PROPH80 T2 RH350 D  (80 gal)"</v>
      </c>
      <c r="AB224" s="128" t="str">
        <f t="shared" si="141"/>
        <v>Rheem</v>
      </c>
      <c r="AC224" s="6" t="s">
        <v>537</v>
      </c>
      <c r="AD224" s="153">
        <f t="shared" si="144"/>
        <v>1</v>
      </c>
      <c r="AE224" s="126" t="str">
        <f t="shared" si="146"/>
        <v xml:space="preserve">          case  PROPH80 T2 RH350 D  (80 gal)   :   "RheemPROPH80RH350"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  <c r="AMM224"/>
      <c r="AMN224"/>
      <c r="AMO224"/>
      <c r="AMP224"/>
      <c r="AMQ224"/>
      <c r="AMR224"/>
      <c r="AMS224"/>
      <c r="AMT224"/>
      <c r="AMU224"/>
      <c r="AMV224"/>
      <c r="AMW224"/>
      <c r="AMX224"/>
      <c r="AMY224"/>
    </row>
    <row r="225" spans="3:1039" s="6" customFormat="1" ht="15" customHeight="1" x14ac:dyDescent="0.25">
      <c r="C225" s="6" t="str">
        <f t="shared" si="150"/>
        <v>Rheem</v>
      </c>
      <c r="D225" s="6" t="str">
        <f t="shared" si="151"/>
        <v>XE50T10HD50U0  (50 gal)</v>
      </c>
      <c r="E225" s="6">
        <f t="shared" si="152"/>
        <v>190739</v>
      </c>
      <c r="F225" s="55">
        <f t="shared" si="156"/>
        <v>50</v>
      </c>
      <c r="G225" s="6" t="str">
        <f t="shared" si="153"/>
        <v>RheemHBDR4550</v>
      </c>
      <c r="H225" s="116">
        <f t="shared" si="135"/>
        <v>0</v>
      </c>
      <c r="I225" s="156" t="str">
        <f t="shared" si="154"/>
        <v>RheemXE50T10</v>
      </c>
      <c r="J225" s="91" t="s">
        <v>188</v>
      </c>
      <c r="K225" s="32">
        <v>3</v>
      </c>
      <c r="L225" s="75">
        <f t="shared" si="142"/>
        <v>19</v>
      </c>
      <c r="M225" s="12" t="s">
        <v>88</v>
      </c>
      <c r="N225" s="62">
        <f t="shared" si="155"/>
        <v>7</v>
      </c>
      <c r="O225" s="62">
        <f t="shared" si="147"/>
        <v>190739</v>
      </c>
      <c r="P225" s="59" t="str">
        <f t="shared" ref="P225:P318" si="157">R225 &amp; "  (" &amp; S225 &amp; " gal" &amp; IF(W225&gt;0, ", JA13)", ")")</f>
        <v>XE50T10HD50U0  (50 gal)</v>
      </c>
      <c r="Q225" s="155">
        <f t="shared" si="143"/>
        <v>1</v>
      </c>
      <c r="R225" s="13" t="s">
        <v>128</v>
      </c>
      <c r="S225" s="14">
        <v>50</v>
      </c>
      <c r="T225" s="99" t="s">
        <v>259</v>
      </c>
      <c r="U225" s="80" t="s">
        <v>259</v>
      </c>
      <c r="V225" s="85" t="str">
        <f t="shared" si="134"/>
        <v>RheemHBDR4550</v>
      </c>
      <c r="W225" s="115">
        <v>0</v>
      </c>
      <c r="X225" s="46" t="str">
        <f>[1]ESTAR_to_AWHS!I58</f>
        <v>2-3</v>
      </c>
      <c r="Y225" s="47">
        <f>[1]ESTAR_to_AWHS!J58</f>
        <v>42667</v>
      </c>
      <c r="Z225" s="44" t="s">
        <v>88</v>
      </c>
      <c r="AA225" s="126" t="str">
        <f t="shared" si="145"/>
        <v>2,     190739,   "XE50T10HD50U0  (50 gal)"</v>
      </c>
      <c r="AB225" s="128" t="str">
        <f t="shared" si="141"/>
        <v>Rheem</v>
      </c>
      <c r="AC225" s="6" t="s">
        <v>547</v>
      </c>
      <c r="AD225" s="153">
        <f t="shared" si="144"/>
        <v>1</v>
      </c>
      <c r="AE225" s="126" t="str">
        <f t="shared" si="146"/>
        <v xml:space="preserve">          case  XE50T10HD50U0  (50 gal)   :   "RheemXE50T10"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  <c r="AMM225"/>
      <c r="AMN225"/>
      <c r="AMO225"/>
      <c r="AMP225"/>
      <c r="AMQ225"/>
      <c r="AMR225"/>
      <c r="AMS225"/>
      <c r="AMT225"/>
      <c r="AMU225"/>
      <c r="AMV225"/>
      <c r="AMW225"/>
      <c r="AMX225"/>
      <c r="AMY225"/>
    </row>
    <row r="226" spans="3:1039" s="6" customFormat="1" ht="15" customHeight="1" x14ac:dyDescent="0.25">
      <c r="C226" s="6" t="str">
        <f t="shared" si="150"/>
        <v>Rheem</v>
      </c>
      <c r="D226" s="6" t="str">
        <f t="shared" si="151"/>
        <v>XE50T12EH45U0  (50 gal)</v>
      </c>
      <c r="E226" s="6">
        <f t="shared" si="152"/>
        <v>190821</v>
      </c>
      <c r="F226" s="55">
        <f t="shared" si="156"/>
        <v>50</v>
      </c>
      <c r="G226" s="6" t="str">
        <f t="shared" si="153"/>
        <v>RheemHB50</v>
      </c>
      <c r="H226" s="116">
        <f t="shared" si="135"/>
        <v>0</v>
      </c>
      <c r="I226" s="156" t="str">
        <f t="shared" si="154"/>
        <v>RheemXE50T12</v>
      </c>
      <c r="J226" s="91" t="s">
        <v>188</v>
      </c>
      <c r="K226" s="32">
        <v>1</v>
      </c>
      <c r="L226" s="75">
        <f t="shared" si="142"/>
        <v>19</v>
      </c>
      <c r="M226" s="12" t="s">
        <v>88</v>
      </c>
      <c r="N226" s="62">
        <f t="shared" si="155"/>
        <v>8</v>
      </c>
      <c r="O226" s="62">
        <f t="shared" si="147"/>
        <v>190821</v>
      </c>
      <c r="P226" s="59" t="str">
        <f t="shared" si="157"/>
        <v>XE50T12EH45U0  (50 gal)</v>
      </c>
      <c r="Q226" s="155">
        <f t="shared" si="143"/>
        <v>1</v>
      </c>
      <c r="R226" s="13" t="s">
        <v>141</v>
      </c>
      <c r="S226" s="14">
        <v>50</v>
      </c>
      <c r="T226" s="30" t="s">
        <v>91</v>
      </c>
      <c r="U226" s="80" t="s">
        <v>91</v>
      </c>
      <c r="V226" s="85" t="str">
        <f t="shared" si="134"/>
        <v>RheemHB50</v>
      </c>
      <c r="W226" s="115">
        <v>0</v>
      </c>
      <c r="X226" s="46" t="str">
        <f>[1]ESTAR_to_AWHS!I143</f>
        <v>4+</v>
      </c>
      <c r="Y226" s="47">
        <f>[1]ESTAR_to_AWHS!J143</f>
        <v>40857</v>
      </c>
      <c r="Z226" s="44" t="s">
        <v>88</v>
      </c>
      <c r="AA226" s="126" t="str">
        <f t="shared" si="145"/>
        <v>2,     190821,   "XE50T12EH45U0  (50 gal)"</v>
      </c>
      <c r="AB226" s="128" t="str">
        <f t="shared" si="141"/>
        <v>Rheem</v>
      </c>
      <c r="AC226" t="s">
        <v>552</v>
      </c>
      <c r="AD226" s="153">
        <f t="shared" si="144"/>
        <v>1</v>
      </c>
      <c r="AE226" s="126" t="str">
        <f t="shared" si="146"/>
        <v xml:space="preserve">          case  XE50T12EH45U0  (50 gal)   :   "RheemXE50T12"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3:1039" s="6" customFormat="1" ht="15" customHeight="1" x14ac:dyDescent="0.25">
      <c r="C227" s="6" t="str">
        <f t="shared" si="150"/>
        <v>Rheem</v>
      </c>
      <c r="D227" s="6" t="str">
        <f t="shared" si="151"/>
        <v>XE50T12EH45U0W  (50 gal)</v>
      </c>
      <c r="E227" s="6">
        <f t="shared" si="152"/>
        <v>190921</v>
      </c>
      <c r="F227" s="55">
        <f t="shared" si="156"/>
        <v>50</v>
      </c>
      <c r="G227" s="6" t="str">
        <f t="shared" si="153"/>
        <v>RheemHB50</v>
      </c>
      <c r="H227" s="116">
        <f t="shared" si="135"/>
        <v>0</v>
      </c>
      <c r="I227" s="156" t="str">
        <f t="shared" si="154"/>
        <v>RheemXE50T12W</v>
      </c>
      <c r="J227" s="91" t="s">
        <v>188</v>
      </c>
      <c r="K227" s="32">
        <v>1</v>
      </c>
      <c r="L227" s="75">
        <f t="shared" si="142"/>
        <v>19</v>
      </c>
      <c r="M227" s="12" t="s">
        <v>88</v>
      </c>
      <c r="N227" s="62">
        <f t="shared" si="155"/>
        <v>9</v>
      </c>
      <c r="O227" s="62">
        <f t="shared" si="147"/>
        <v>190921</v>
      </c>
      <c r="P227" s="59" t="str">
        <f t="shared" si="157"/>
        <v>XE50T12EH45U0W  (50 gal)</v>
      </c>
      <c r="Q227" s="155">
        <f t="shared" si="143"/>
        <v>1</v>
      </c>
      <c r="R227" s="13" t="s">
        <v>142</v>
      </c>
      <c r="S227" s="14">
        <v>50</v>
      </c>
      <c r="T227" s="30" t="s">
        <v>91</v>
      </c>
      <c r="U227" s="80" t="s">
        <v>91</v>
      </c>
      <c r="V227" s="85" t="str">
        <f t="shared" si="134"/>
        <v>RheemHB50</v>
      </c>
      <c r="W227" s="115">
        <v>0</v>
      </c>
      <c r="X227" s="46" t="str">
        <f>[1]ESTAR_to_AWHS!I144</f>
        <v>2-3</v>
      </c>
      <c r="Y227" s="47">
        <f>[1]ESTAR_to_AWHS!J144</f>
        <v>41379</v>
      </c>
      <c r="Z227" s="44" t="s">
        <v>88</v>
      </c>
      <c r="AA227" s="126" t="str">
        <f t="shared" si="145"/>
        <v>2,     190921,   "XE50T12EH45U0W  (50 gal)"</v>
      </c>
      <c r="AB227" s="128" t="str">
        <f t="shared" si="141"/>
        <v>Rheem</v>
      </c>
      <c r="AC227" t="s">
        <v>553</v>
      </c>
      <c r="AD227" s="153">
        <f t="shared" si="144"/>
        <v>1</v>
      </c>
      <c r="AE227" s="126" t="str">
        <f t="shared" si="146"/>
        <v xml:space="preserve">          case  XE50T12EH45U0W  (50 gal)   :   "RheemXE50T12W"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3:1039" s="6" customFormat="1" ht="15" customHeight="1" x14ac:dyDescent="0.25">
      <c r="C228" s="6" t="str">
        <f t="shared" si="150"/>
        <v>Rheem</v>
      </c>
      <c r="D228" s="6" t="str">
        <f t="shared" si="151"/>
        <v>XE65T10HD50U0  (65 gal)</v>
      </c>
      <c r="E228" s="6">
        <f t="shared" si="152"/>
        <v>191040</v>
      </c>
      <c r="F228" s="55">
        <f t="shared" si="156"/>
        <v>65</v>
      </c>
      <c r="G228" s="6" t="str">
        <f t="shared" si="153"/>
        <v>RheemHBDR4565</v>
      </c>
      <c r="H228" s="116">
        <f t="shared" si="135"/>
        <v>0</v>
      </c>
      <c r="I228" s="156" t="str">
        <f t="shared" si="154"/>
        <v>RheemXE65T10</v>
      </c>
      <c r="J228" s="91" t="s">
        <v>188</v>
      </c>
      <c r="K228" s="32">
        <v>3</v>
      </c>
      <c r="L228" s="75">
        <f t="shared" si="142"/>
        <v>19</v>
      </c>
      <c r="M228" s="12" t="s">
        <v>88</v>
      </c>
      <c r="N228" s="62">
        <f t="shared" si="155"/>
        <v>10</v>
      </c>
      <c r="O228" s="62">
        <f t="shared" si="147"/>
        <v>191040</v>
      </c>
      <c r="P228" s="59" t="str">
        <f t="shared" si="157"/>
        <v>XE65T10HD50U0  (65 gal)</v>
      </c>
      <c r="Q228" s="155">
        <f t="shared" si="143"/>
        <v>1</v>
      </c>
      <c r="R228" s="13" t="s">
        <v>129</v>
      </c>
      <c r="S228" s="14">
        <v>65</v>
      </c>
      <c r="T228" s="99" t="s">
        <v>260</v>
      </c>
      <c r="U228" s="80" t="s">
        <v>260</v>
      </c>
      <c r="V228" s="85" t="str">
        <f t="shared" si="134"/>
        <v>RheemHBDR4565</v>
      </c>
      <c r="W228" s="115">
        <v>0</v>
      </c>
      <c r="X228" s="46" t="str">
        <f>[1]ESTAR_to_AWHS!I59</f>
        <v>2-3</v>
      </c>
      <c r="Y228" s="47">
        <f>[1]ESTAR_to_AWHS!J59</f>
        <v>42667</v>
      </c>
      <c r="Z228" s="44" t="s">
        <v>88</v>
      </c>
      <c r="AA228" s="126" t="str">
        <f t="shared" si="145"/>
        <v>2,     191040,   "XE65T10HD50U0  (65 gal)"</v>
      </c>
      <c r="AB228" s="128" t="str">
        <f t="shared" si="141"/>
        <v>Rheem</v>
      </c>
      <c r="AC228" s="6" t="s">
        <v>554</v>
      </c>
      <c r="AD228" s="153">
        <f t="shared" si="144"/>
        <v>1</v>
      </c>
      <c r="AE228" s="126" t="str">
        <f t="shared" si="146"/>
        <v xml:space="preserve">          case  XE65T10HD50U0  (65 gal)   :   "RheemXE65T10"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  <c r="AMM228"/>
      <c r="AMN228"/>
      <c r="AMO228"/>
      <c r="AMP228"/>
      <c r="AMQ228"/>
      <c r="AMR228"/>
      <c r="AMS228"/>
      <c r="AMT228"/>
      <c r="AMU228"/>
      <c r="AMV228"/>
      <c r="AMW228"/>
      <c r="AMX228"/>
      <c r="AMY228"/>
    </row>
    <row r="229" spans="3:1039" s="6" customFormat="1" ht="15" customHeight="1" x14ac:dyDescent="0.25">
      <c r="C229" s="6" t="str">
        <f t="shared" si="150"/>
        <v>Rheem</v>
      </c>
      <c r="D229" s="6" t="str">
        <f t="shared" si="151"/>
        <v>XE80T10HD50U0  (80 gal)</v>
      </c>
      <c r="E229" s="6">
        <f t="shared" si="152"/>
        <v>191141</v>
      </c>
      <c r="F229" s="55">
        <f t="shared" si="156"/>
        <v>80</v>
      </c>
      <c r="G229" s="6" t="str">
        <f t="shared" si="153"/>
        <v>RheemHBDR4580</v>
      </c>
      <c r="H229" s="116">
        <f t="shared" si="135"/>
        <v>0</v>
      </c>
      <c r="I229" s="156" t="str">
        <f t="shared" si="154"/>
        <v>RheemXE80T10</v>
      </c>
      <c r="J229" s="91" t="s">
        <v>188</v>
      </c>
      <c r="K229" s="32">
        <v>3</v>
      </c>
      <c r="L229" s="75">
        <f t="shared" si="142"/>
        <v>19</v>
      </c>
      <c r="M229" s="12" t="s">
        <v>88</v>
      </c>
      <c r="N229" s="62">
        <f t="shared" si="155"/>
        <v>11</v>
      </c>
      <c r="O229" s="62">
        <f t="shared" si="147"/>
        <v>191141</v>
      </c>
      <c r="P229" s="59" t="str">
        <f t="shared" si="157"/>
        <v>XE80T10HD50U0  (80 gal)</v>
      </c>
      <c r="Q229" s="155">
        <f t="shared" si="143"/>
        <v>1</v>
      </c>
      <c r="R229" s="13" t="s">
        <v>130</v>
      </c>
      <c r="S229" s="14">
        <v>80</v>
      </c>
      <c r="T229" s="99" t="s">
        <v>261</v>
      </c>
      <c r="U229" s="80" t="s">
        <v>261</v>
      </c>
      <c r="V229" s="85" t="str">
        <f t="shared" si="134"/>
        <v>RheemHBDR4580</v>
      </c>
      <c r="W229" s="115">
        <v>0</v>
      </c>
      <c r="X229" s="46">
        <f>[1]ESTAR_to_AWHS!I60</f>
        <v>4</v>
      </c>
      <c r="Y229" s="47">
        <f>[1]ESTAR_to_AWHS!J60</f>
        <v>42667</v>
      </c>
      <c r="Z229" s="44" t="s">
        <v>88</v>
      </c>
      <c r="AA229" s="126" t="str">
        <f t="shared" si="145"/>
        <v>2,     191141,   "XE80T10HD50U0  (80 gal)"</v>
      </c>
      <c r="AB229" s="128" t="str">
        <f t="shared" si="141"/>
        <v>Rheem</v>
      </c>
      <c r="AC229" s="6" t="s">
        <v>559</v>
      </c>
      <c r="AD229" s="153">
        <f t="shared" si="144"/>
        <v>1</v>
      </c>
      <c r="AE229" s="126" t="str">
        <f t="shared" si="146"/>
        <v xml:space="preserve">          case  XE80T10HD50U0  (80 gal)   :   "RheemXE80T10"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  <c r="AMM229"/>
      <c r="AMN229"/>
      <c r="AMO229"/>
      <c r="AMP229"/>
      <c r="AMQ229"/>
      <c r="AMR229"/>
      <c r="AMS229"/>
      <c r="AMT229"/>
      <c r="AMU229"/>
      <c r="AMV229"/>
      <c r="AMW229"/>
      <c r="AMX229"/>
      <c r="AMY229"/>
    </row>
    <row r="230" spans="3:1039" s="6" customFormat="1" ht="15" customHeight="1" x14ac:dyDescent="0.25">
      <c r="C230" s="6" t="str">
        <f t="shared" si="150"/>
        <v>Rheem</v>
      </c>
      <c r="D230" s="6" t="str">
        <f t="shared" si="151"/>
        <v>XE80T12EH45U0  (80 gal)</v>
      </c>
      <c r="E230" s="6">
        <f t="shared" si="152"/>
        <v>191234</v>
      </c>
      <c r="F230" s="55">
        <f t="shared" si="156"/>
        <v>80</v>
      </c>
      <c r="G230" s="6" t="str">
        <f t="shared" si="153"/>
        <v>AOSmithSHPT80</v>
      </c>
      <c r="H230" s="116">
        <f t="shared" si="135"/>
        <v>0</v>
      </c>
      <c r="I230" s="156" t="str">
        <f t="shared" si="154"/>
        <v>RheemXE80T12</v>
      </c>
      <c r="J230" s="91" t="s">
        <v>188</v>
      </c>
      <c r="K230" s="32">
        <v>1</v>
      </c>
      <c r="L230" s="75">
        <f t="shared" si="142"/>
        <v>19</v>
      </c>
      <c r="M230" s="12" t="s">
        <v>88</v>
      </c>
      <c r="N230" s="62">
        <f t="shared" si="155"/>
        <v>12</v>
      </c>
      <c r="O230" s="62">
        <f t="shared" si="147"/>
        <v>191234</v>
      </c>
      <c r="P230" s="59" t="str">
        <f t="shared" si="157"/>
        <v>XE80T12EH45U0  (80 gal)</v>
      </c>
      <c r="Q230" s="155">
        <f t="shared" si="143"/>
        <v>1</v>
      </c>
      <c r="R230" s="13" t="s">
        <v>143</v>
      </c>
      <c r="S230" s="14">
        <v>80</v>
      </c>
      <c r="T230" s="100" t="s">
        <v>161</v>
      </c>
      <c r="U230" s="80" t="s">
        <v>161</v>
      </c>
      <c r="V230" s="85" t="str">
        <f t="shared" si="134"/>
        <v>AOSmithSHPT80</v>
      </c>
      <c r="W230" s="115">
        <v>0</v>
      </c>
      <c r="X230" s="46" t="str">
        <f>[1]ESTAR_to_AWHS!I145</f>
        <v>1-2</v>
      </c>
      <c r="Y230" s="47">
        <f>[1]ESTAR_to_AWHS!J145</f>
        <v>42505</v>
      </c>
      <c r="Z230" s="44" t="s">
        <v>88</v>
      </c>
      <c r="AA230" s="126" t="str">
        <f t="shared" si="145"/>
        <v>2,     191234,   "XE80T12EH45U0  (80 gal)"</v>
      </c>
      <c r="AB230" s="128" t="str">
        <f t="shared" si="141"/>
        <v>Rheem</v>
      </c>
      <c r="AC230" t="s">
        <v>564</v>
      </c>
      <c r="AD230" s="153">
        <f t="shared" si="144"/>
        <v>1</v>
      </c>
      <c r="AE230" s="126" t="str">
        <f t="shared" si="146"/>
        <v xml:space="preserve">          case  XE80T12EH45U0  (80 gal)   :   "RheemXE80T12"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3:1039" s="6" customFormat="1" ht="15" customHeight="1" x14ac:dyDescent="0.25">
      <c r="C231" s="6" t="str">
        <f t="shared" si="150"/>
        <v>Rheem</v>
      </c>
      <c r="D231" s="6" t="str">
        <f t="shared" si="151"/>
        <v>XE80T12EH45U0W  (80 gal)</v>
      </c>
      <c r="E231" s="6">
        <f t="shared" si="152"/>
        <v>191334</v>
      </c>
      <c r="F231" s="55">
        <f t="shared" si="156"/>
        <v>80</v>
      </c>
      <c r="G231" s="6" t="str">
        <f t="shared" si="153"/>
        <v>AOSmithSHPT80</v>
      </c>
      <c r="H231" s="116">
        <f t="shared" si="135"/>
        <v>0</v>
      </c>
      <c r="I231" s="156" t="str">
        <f t="shared" si="154"/>
        <v>RheemXE80T12W</v>
      </c>
      <c r="J231" s="91" t="s">
        <v>188</v>
      </c>
      <c r="K231" s="32">
        <v>1</v>
      </c>
      <c r="L231" s="75">
        <f t="shared" si="142"/>
        <v>19</v>
      </c>
      <c r="M231" s="12" t="s">
        <v>88</v>
      </c>
      <c r="N231" s="62">
        <f t="shared" si="155"/>
        <v>13</v>
      </c>
      <c r="O231" s="62">
        <f t="shared" si="147"/>
        <v>191334</v>
      </c>
      <c r="P231" s="59" t="str">
        <f t="shared" si="157"/>
        <v>XE80T12EH45U0W  (80 gal)</v>
      </c>
      <c r="Q231" s="155">
        <f t="shared" si="143"/>
        <v>1</v>
      </c>
      <c r="R231" s="13" t="s">
        <v>144</v>
      </c>
      <c r="S231" s="14">
        <v>80</v>
      </c>
      <c r="T231" s="100" t="s">
        <v>161</v>
      </c>
      <c r="U231" s="80" t="s">
        <v>161</v>
      </c>
      <c r="V231" s="85" t="str">
        <f t="shared" si="134"/>
        <v>AOSmithSHPT80</v>
      </c>
      <c r="W231" s="115">
        <v>0</v>
      </c>
      <c r="X231" s="46">
        <f>[1]ESTAR_to_AWHS!I146</f>
        <v>3</v>
      </c>
      <c r="Y231" s="47">
        <f>[1]ESTAR_to_AWHS!J146</f>
        <v>42505</v>
      </c>
      <c r="Z231" s="44" t="s">
        <v>88</v>
      </c>
      <c r="AA231" s="126" t="str">
        <f t="shared" si="145"/>
        <v>2,     191334,   "XE80T12EH45U0W  (80 gal)"</v>
      </c>
      <c r="AB231" s="128" t="str">
        <f t="shared" si="141"/>
        <v>Rheem</v>
      </c>
      <c r="AC231" t="s">
        <v>565</v>
      </c>
      <c r="AD231" s="153">
        <f t="shared" si="144"/>
        <v>1</v>
      </c>
      <c r="AE231" s="126" t="str">
        <f t="shared" si="146"/>
        <v xml:space="preserve">          case  XE80T12EH45U0W  (80 gal)   :   "RheemXE80T12W"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3:1039" s="6" customFormat="1" ht="15" customHeight="1" x14ac:dyDescent="0.25">
      <c r="C232" s="6" t="str">
        <f t="shared" si="150"/>
        <v>Rheem</v>
      </c>
      <c r="D232" s="6" t="str">
        <f t="shared" si="151"/>
        <v>PROPH50 T2 RH350 DC  (50 gal)</v>
      </c>
      <c r="E232" s="6">
        <f t="shared" si="152"/>
        <v>191439</v>
      </c>
      <c r="F232" s="55">
        <f t="shared" si="156"/>
        <v>50</v>
      </c>
      <c r="G232" s="6" t="str">
        <f t="shared" si="153"/>
        <v>RheemHBDR4550</v>
      </c>
      <c r="H232" s="116">
        <f t="shared" si="135"/>
        <v>0</v>
      </c>
      <c r="I232" s="156" t="str">
        <f t="shared" si="154"/>
        <v>RheemPROPH50RH350DC</v>
      </c>
      <c r="J232" s="91" t="s">
        <v>188</v>
      </c>
      <c r="K232" s="32">
        <v>3</v>
      </c>
      <c r="L232" s="75">
        <f t="shared" si="142"/>
        <v>19</v>
      </c>
      <c r="M232" s="12" t="s">
        <v>88</v>
      </c>
      <c r="N232" s="62">
        <f t="shared" si="155"/>
        <v>14</v>
      </c>
      <c r="O232" s="62">
        <f t="shared" ref="O232" si="158" xml:space="preserve"> (L232*10000) + (N232*100) + VLOOKUP( U232, $R$2:$T$65, 2, FALSE )</f>
        <v>191439</v>
      </c>
      <c r="P232" s="59" t="str">
        <f t="shared" si="157"/>
        <v>PROPH50 T2 RH350 DC  (50 gal)</v>
      </c>
      <c r="Q232" s="155">
        <f t="shared" si="143"/>
        <v>1</v>
      </c>
      <c r="R232" t="s">
        <v>227</v>
      </c>
      <c r="S232" s="14">
        <v>50</v>
      </c>
      <c r="T232" s="99" t="s">
        <v>259</v>
      </c>
      <c r="U232" s="80" t="s">
        <v>259</v>
      </c>
      <c r="V232" s="85" t="str">
        <f t="shared" si="134"/>
        <v>RheemHBDR4550</v>
      </c>
      <c r="W232" s="115">
        <v>0</v>
      </c>
      <c r="X232" s="46" t="s">
        <v>8</v>
      </c>
      <c r="Y232" s="47"/>
      <c r="Z232" s="44"/>
      <c r="AA232" s="126" t="str">
        <f t="shared" si="145"/>
        <v>2,     191439,   "PROPH50 T2 RH350 DC  (50 gal)"</v>
      </c>
      <c r="AB232" s="128" t="str">
        <f t="shared" si="141"/>
        <v>Rheem</v>
      </c>
      <c r="AC232" s="129" t="s">
        <v>524</v>
      </c>
      <c r="AD232" s="153">
        <f t="shared" si="144"/>
        <v>1</v>
      </c>
      <c r="AE232" s="126" t="str">
        <f t="shared" si="146"/>
        <v xml:space="preserve">          case  PROPH50 T2 RH350 DC  (50 gal)   :   "RheemPROPH50RH350DC"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3:1039" s="6" customFormat="1" ht="15" customHeight="1" x14ac:dyDescent="0.25">
      <c r="C233" s="6" t="str">
        <f t="shared" si="150"/>
        <v>Rheem</v>
      </c>
      <c r="D233" s="6" t="str">
        <f t="shared" si="151"/>
        <v>PROPH65 T2 RH350 DC  (65 gal)</v>
      </c>
      <c r="E233" s="6">
        <f t="shared" si="152"/>
        <v>191540</v>
      </c>
      <c r="F233" s="55">
        <f t="shared" si="156"/>
        <v>65</v>
      </c>
      <c r="G233" s="6" t="str">
        <f t="shared" si="153"/>
        <v>RheemHBDR4565</v>
      </c>
      <c r="H233" s="116">
        <f t="shared" si="135"/>
        <v>0</v>
      </c>
      <c r="I233" s="156" t="str">
        <f t="shared" si="154"/>
        <v>RheemPROPH65RH350DC</v>
      </c>
      <c r="J233" s="91" t="s">
        <v>188</v>
      </c>
      <c r="K233" s="32">
        <v>3</v>
      </c>
      <c r="L233" s="75">
        <f t="shared" si="142"/>
        <v>19</v>
      </c>
      <c r="M233" s="12" t="s">
        <v>88</v>
      </c>
      <c r="N233" s="62">
        <f t="shared" si="155"/>
        <v>15</v>
      </c>
      <c r="O233" s="62">
        <f t="shared" ref="O233:O262" si="159" xml:space="preserve"> (L233*10000) + (N233*100) + VLOOKUP( U233, $R$2:$T$65, 2, FALSE )</f>
        <v>191540</v>
      </c>
      <c r="P233" s="59" t="str">
        <f t="shared" si="157"/>
        <v>PROPH65 T2 RH350 DC  (65 gal)</v>
      </c>
      <c r="Q233" s="155">
        <f t="shared" si="143"/>
        <v>1</v>
      </c>
      <c r="R233" t="s">
        <v>228</v>
      </c>
      <c r="S233" s="14">
        <v>65</v>
      </c>
      <c r="T233" s="99" t="s">
        <v>260</v>
      </c>
      <c r="U233" s="80" t="s">
        <v>260</v>
      </c>
      <c r="V233" s="85" t="str">
        <f t="shared" si="134"/>
        <v>RheemHBDR4565</v>
      </c>
      <c r="W233" s="115">
        <v>0</v>
      </c>
      <c r="X233" s="46" t="s">
        <v>8</v>
      </c>
      <c r="Y233" s="47"/>
      <c r="Z233" s="44"/>
      <c r="AA233" s="126" t="str">
        <f t="shared" si="145"/>
        <v>2,     191540,   "PROPH65 T2 RH350 DC  (65 gal)"</v>
      </c>
      <c r="AB233" s="128" t="str">
        <f t="shared" si="141"/>
        <v>Rheem</v>
      </c>
      <c r="AC233" s="129" t="s">
        <v>531</v>
      </c>
      <c r="AD233" s="153">
        <f t="shared" si="144"/>
        <v>1</v>
      </c>
      <c r="AE233" s="126" t="str">
        <f t="shared" si="146"/>
        <v xml:space="preserve">          case  PROPH65 T2 RH350 DC  (65 gal)   :   "RheemPROPH65RH350DC"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3:1039" s="6" customFormat="1" ht="15" customHeight="1" x14ac:dyDescent="0.25">
      <c r="C234" s="6" t="str">
        <f t="shared" si="150"/>
        <v>Rheem</v>
      </c>
      <c r="D234" s="6" t="str">
        <f t="shared" si="151"/>
        <v>PROPH80 T2 RH350 DC  (80 gal)</v>
      </c>
      <c r="E234" s="6">
        <f t="shared" si="152"/>
        <v>191641</v>
      </c>
      <c r="F234" s="55">
        <f t="shared" si="156"/>
        <v>80</v>
      </c>
      <c r="G234" s="6" t="str">
        <f t="shared" si="153"/>
        <v>RheemHBDR4580</v>
      </c>
      <c r="H234" s="116">
        <f t="shared" si="135"/>
        <v>0</v>
      </c>
      <c r="I234" s="156" t="str">
        <f t="shared" si="154"/>
        <v>RheemPROPH80RH350DC</v>
      </c>
      <c r="J234" s="91" t="s">
        <v>188</v>
      </c>
      <c r="K234" s="32">
        <v>3</v>
      </c>
      <c r="L234" s="75">
        <f t="shared" si="142"/>
        <v>19</v>
      </c>
      <c r="M234" s="12" t="s">
        <v>88</v>
      </c>
      <c r="N234" s="62">
        <f t="shared" si="155"/>
        <v>16</v>
      </c>
      <c r="O234" s="62">
        <f t="shared" si="159"/>
        <v>191641</v>
      </c>
      <c r="P234" s="59" t="str">
        <f t="shared" si="157"/>
        <v>PROPH80 T2 RH350 DC  (80 gal)</v>
      </c>
      <c r="Q234" s="155">
        <f t="shared" si="143"/>
        <v>1</v>
      </c>
      <c r="R234" t="s">
        <v>229</v>
      </c>
      <c r="S234" s="14">
        <v>80</v>
      </c>
      <c r="T234" s="99" t="s">
        <v>261</v>
      </c>
      <c r="U234" s="80" t="s">
        <v>261</v>
      </c>
      <c r="V234" s="85" t="str">
        <f t="shared" si="134"/>
        <v>RheemHBDR4580</v>
      </c>
      <c r="W234" s="115">
        <v>0</v>
      </c>
      <c r="X234" s="46" t="s">
        <v>251</v>
      </c>
      <c r="Y234" s="47"/>
      <c r="Z234" s="44"/>
      <c r="AA234" s="126" t="str">
        <f t="shared" si="145"/>
        <v>2,     191641,   "PROPH80 T2 RH350 DC  (80 gal)"</v>
      </c>
      <c r="AB234" s="128" t="str">
        <f t="shared" si="141"/>
        <v>Rheem</v>
      </c>
      <c r="AC234" s="129" t="s">
        <v>539</v>
      </c>
      <c r="AD234" s="153">
        <f t="shared" si="144"/>
        <v>1</v>
      </c>
      <c r="AE234" s="126" t="str">
        <f t="shared" si="146"/>
        <v xml:space="preserve">          case  PROPH80 T2 RH350 DC  (80 gal)   :   "RheemPROPH80RH350DC"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3:1039" s="6" customFormat="1" ht="15" customHeight="1" x14ac:dyDescent="0.25">
      <c r="C235" s="6" t="str">
        <f t="shared" si="150"/>
        <v>Rheem</v>
      </c>
      <c r="D235" s="6" t="str">
        <f t="shared" si="151"/>
        <v>HPLD50  (50 gal)</v>
      </c>
      <c r="E235" s="6">
        <f t="shared" si="152"/>
        <v>191739</v>
      </c>
      <c r="F235" s="55">
        <f t="shared" si="156"/>
        <v>50</v>
      </c>
      <c r="G235" s="6" t="str">
        <f t="shared" si="153"/>
        <v>RheemHBDR4550</v>
      </c>
      <c r="H235" s="116">
        <f t="shared" si="135"/>
        <v>0</v>
      </c>
      <c r="I235" s="156" t="str">
        <f t="shared" si="154"/>
        <v>RheemHPLD50</v>
      </c>
      <c r="J235" s="91" t="s">
        <v>188</v>
      </c>
      <c r="K235" s="32">
        <v>3</v>
      </c>
      <c r="L235" s="75">
        <f t="shared" si="142"/>
        <v>19</v>
      </c>
      <c r="M235" s="12" t="s">
        <v>88</v>
      </c>
      <c r="N235" s="62">
        <f t="shared" si="155"/>
        <v>17</v>
      </c>
      <c r="O235" s="62">
        <f t="shared" si="159"/>
        <v>191739</v>
      </c>
      <c r="P235" s="59" t="str">
        <f t="shared" si="157"/>
        <v>HPLD50  (50 gal)</v>
      </c>
      <c r="Q235" s="155">
        <f t="shared" si="143"/>
        <v>1</v>
      </c>
      <c r="R235" t="s">
        <v>230</v>
      </c>
      <c r="S235" s="14">
        <v>50</v>
      </c>
      <c r="T235" s="99" t="s">
        <v>259</v>
      </c>
      <c r="U235" s="80" t="s">
        <v>259</v>
      </c>
      <c r="V235" s="85" t="str">
        <f t="shared" si="134"/>
        <v>RheemHBDR4550</v>
      </c>
      <c r="W235" s="115">
        <v>0</v>
      </c>
      <c r="X235" s="46" t="s">
        <v>8</v>
      </c>
      <c r="Y235" s="47"/>
      <c r="Z235" s="44"/>
      <c r="AA235" s="126" t="str">
        <f t="shared" si="145"/>
        <v>2,     191739,   "HPLD50  (50 gal)"</v>
      </c>
      <c r="AB235" s="128" t="str">
        <f t="shared" si="141"/>
        <v>Rheem</v>
      </c>
      <c r="AC235" s="129" t="s">
        <v>512</v>
      </c>
      <c r="AD235" s="153">
        <f t="shared" si="144"/>
        <v>1</v>
      </c>
      <c r="AE235" s="126" t="str">
        <f t="shared" si="146"/>
        <v xml:space="preserve">          case  HPLD50  (50 gal)   :   "RheemHPLD50"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3:1039" s="6" customFormat="1" ht="15" customHeight="1" x14ac:dyDescent="0.25">
      <c r="C236" s="6" t="str">
        <f t="shared" si="150"/>
        <v>Rheem</v>
      </c>
      <c r="D236" s="6" t="str">
        <f t="shared" si="151"/>
        <v>HPLD65  (65 gal)</v>
      </c>
      <c r="E236" s="6">
        <f t="shared" si="152"/>
        <v>191840</v>
      </c>
      <c r="F236" s="55">
        <f t="shared" si="156"/>
        <v>65</v>
      </c>
      <c r="G236" s="6" t="str">
        <f t="shared" si="153"/>
        <v>RheemHBDR4565</v>
      </c>
      <c r="H236" s="116">
        <f t="shared" si="135"/>
        <v>0</v>
      </c>
      <c r="I236" s="156" t="str">
        <f t="shared" si="154"/>
        <v>RheemHPLD65</v>
      </c>
      <c r="J236" s="91" t="s">
        <v>188</v>
      </c>
      <c r="K236" s="32">
        <v>3</v>
      </c>
      <c r="L236" s="75">
        <f t="shared" si="142"/>
        <v>19</v>
      </c>
      <c r="M236" s="12" t="s">
        <v>88</v>
      </c>
      <c r="N236" s="62">
        <f t="shared" si="155"/>
        <v>18</v>
      </c>
      <c r="O236" s="62">
        <f t="shared" si="159"/>
        <v>191840</v>
      </c>
      <c r="P236" s="59" t="str">
        <f t="shared" si="157"/>
        <v>HPLD65  (65 gal)</v>
      </c>
      <c r="Q236" s="155">
        <f t="shared" si="143"/>
        <v>1</v>
      </c>
      <c r="R236" t="s">
        <v>231</v>
      </c>
      <c r="S236" s="14">
        <v>65</v>
      </c>
      <c r="T236" s="99" t="s">
        <v>260</v>
      </c>
      <c r="U236" s="80" t="s">
        <v>260</v>
      </c>
      <c r="V236" s="85" t="str">
        <f t="shared" si="134"/>
        <v>RheemHBDR4565</v>
      </c>
      <c r="W236" s="115">
        <v>0</v>
      </c>
      <c r="X236" s="46" t="s">
        <v>8</v>
      </c>
      <c r="Y236" s="47"/>
      <c r="Z236" s="44"/>
      <c r="AA236" s="126" t="str">
        <f t="shared" si="145"/>
        <v>2,     191840,   "HPLD65  (65 gal)"</v>
      </c>
      <c r="AB236" s="128" t="str">
        <f t="shared" si="141"/>
        <v>Rheem</v>
      </c>
      <c r="AC236" s="129" t="s">
        <v>513</v>
      </c>
      <c r="AD236" s="153">
        <f t="shared" si="144"/>
        <v>1</v>
      </c>
      <c r="AE236" s="126" t="str">
        <f t="shared" si="146"/>
        <v xml:space="preserve">          case  HPLD65  (65 gal)   :   "RheemHPLD65"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3:1039" s="6" customFormat="1" ht="15" customHeight="1" x14ac:dyDescent="0.25">
      <c r="C237" s="6" t="str">
        <f t="shared" si="150"/>
        <v>Rheem</v>
      </c>
      <c r="D237" s="6" t="str">
        <f t="shared" si="151"/>
        <v>HPLD80  (80 gal)</v>
      </c>
      <c r="E237" s="6">
        <f t="shared" si="152"/>
        <v>191941</v>
      </c>
      <c r="F237" s="55">
        <f t="shared" si="156"/>
        <v>80</v>
      </c>
      <c r="G237" s="6" t="str">
        <f t="shared" si="153"/>
        <v>RheemHBDR4580</v>
      </c>
      <c r="H237" s="116">
        <f t="shared" si="135"/>
        <v>0</v>
      </c>
      <c r="I237" s="156" t="str">
        <f t="shared" si="154"/>
        <v>RheemHPLD80</v>
      </c>
      <c r="J237" s="91" t="s">
        <v>188</v>
      </c>
      <c r="K237" s="32">
        <v>3</v>
      </c>
      <c r="L237" s="75">
        <f t="shared" si="142"/>
        <v>19</v>
      </c>
      <c r="M237" s="12" t="s">
        <v>88</v>
      </c>
      <c r="N237" s="62">
        <f t="shared" si="155"/>
        <v>19</v>
      </c>
      <c r="O237" s="62">
        <f t="shared" si="159"/>
        <v>191941</v>
      </c>
      <c r="P237" s="59" t="str">
        <f t="shared" si="157"/>
        <v>HPLD80  (80 gal)</v>
      </c>
      <c r="Q237" s="155">
        <f t="shared" si="143"/>
        <v>1</v>
      </c>
      <c r="R237" t="s">
        <v>232</v>
      </c>
      <c r="S237" s="14">
        <v>80</v>
      </c>
      <c r="T237" s="99" t="s">
        <v>261</v>
      </c>
      <c r="U237" s="80" t="s">
        <v>261</v>
      </c>
      <c r="V237" s="85" t="str">
        <f t="shared" si="134"/>
        <v>RheemHBDR4580</v>
      </c>
      <c r="W237" s="115">
        <v>0</v>
      </c>
      <c r="X237" s="46" t="s">
        <v>251</v>
      </c>
      <c r="Y237" s="47"/>
      <c r="Z237" s="44"/>
      <c r="AA237" s="126" t="str">
        <f t="shared" si="145"/>
        <v>2,     191941,   "HPLD80  (80 gal)"</v>
      </c>
      <c r="AB237" s="128" t="str">
        <f t="shared" si="141"/>
        <v>Rheem</v>
      </c>
      <c r="AC237" s="129" t="s">
        <v>514</v>
      </c>
      <c r="AD237" s="153">
        <f t="shared" si="144"/>
        <v>1</v>
      </c>
      <c r="AE237" s="126" t="str">
        <f t="shared" si="146"/>
        <v xml:space="preserve">          case  HPLD80  (80 gal)   :   "RheemHPLD80"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3:1039" s="6" customFormat="1" ht="15" customHeight="1" x14ac:dyDescent="0.25">
      <c r="C238" s="6" t="str">
        <f t="shared" si="150"/>
        <v>Rheem</v>
      </c>
      <c r="D238" s="6" t="str">
        <f t="shared" si="151"/>
        <v>XE50T10HD22U0  (50 gal)</v>
      </c>
      <c r="E238" s="6">
        <f t="shared" si="152"/>
        <v>192042</v>
      </c>
      <c r="F238" s="55">
        <f t="shared" si="156"/>
        <v>50</v>
      </c>
      <c r="G238" s="6" t="str">
        <f t="shared" si="153"/>
        <v>RheemHBDR2250</v>
      </c>
      <c r="H238" s="116">
        <f t="shared" si="135"/>
        <v>0</v>
      </c>
      <c r="I238" s="156" t="str">
        <f t="shared" si="154"/>
        <v>RheemXE50T10HD22U0</v>
      </c>
      <c r="J238" s="91" t="s">
        <v>188</v>
      </c>
      <c r="K238" s="32">
        <v>3</v>
      </c>
      <c r="L238" s="75">
        <f t="shared" si="142"/>
        <v>19</v>
      </c>
      <c r="M238" s="12" t="s">
        <v>88</v>
      </c>
      <c r="N238" s="62">
        <f t="shared" si="155"/>
        <v>20</v>
      </c>
      <c r="O238" s="62">
        <f t="shared" si="159"/>
        <v>192042</v>
      </c>
      <c r="P238" s="59" t="str">
        <f t="shared" si="157"/>
        <v>XE50T10HD22U0  (50 gal)</v>
      </c>
      <c r="Q238" s="155">
        <f t="shared" si="143"/>
        <v>1</v>
      </c>
      <c r="R238" t="s">
        <v>233</v>
      </c>
      <c r="S238" s="14">
        <v>50</v>
      </c>
      <c r="T238" s="99" t="s">
        <v>216</v>
      </c>
      <c r="U238" s="80" t="s">
        <v>216</v>
      </c>
      <c r="V238" s="85" t="str">
        <f t="shared" si="134"/>
        <v>RheemHBDR2250</v>
      </c>
      <c r="W238" s="115">
        <v>0</v>
      </c>
      <c r="X238" s="46" t="s">
        <v>8</v>
      </c>
      <c r="Y238" s="47"/>
      <c r="Z238" s="44"/>
      <c r="AA238" s="126" t="str">
        <f t="shared" si="145"/>
        <v>2,     192042,   "XE50T10HD22U0  (50 gal)"</v>
      </c>
      <c r="AB238" s="128" t="str">
        <f t="shared" si="141"/>
        <v>Rheem</v>
      </c>
      <c r="AC238" t="s">
        <v>550</v>
      </c>
      <c r="AD238" s="153">
        <f t="shared" si="144"/>
        <v>1</v>
      </c>
      <c r="AE238" s="126" t="str">
        <f t="shared" si="146"/>
        <v xml:space="preserve">          case  XE50T10HD22U0  (50 gal)   :   "RheemXE50T10HD22U0"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3:1039" s="6" customFormat="1" ht="15" customHeight="1" x14ac:dyDescent="0.25">
      <c r="C239" s="6" t="str">
        <f t="shared" si="150"/>
        <v>Rheem</v>
      </c>
      <c r="D239" s="6" t="str">
        <f t="shared" si="151"/>
        <v>XE50T10HD50U1  (50 gal)</v>
      </c>
      <c r="E239" s="6">
        <f t="shared" si="152"/>
        <v>192139</v>
      </c>
      <c r="F239" s="55">
        <f t="shared" si="156"/>
        <v>50</v>
      </c>
      <c r="G239" s="6" t="str">
        <f t="shared" si="153"/>
        <v>RheemHBDR4550</v>
      </c>
      <c r="H239" s="116">
        <f t="shared" si="135"/>
        <v>0</v>
      </c>
      <c r="I239" s="156" t="str">
        <f t="shared" si="154"/>
        <v>RheemXE50T10HD50U1</v>
      </c>
      <c r="J239" s="91" t="s">
        <v>188</v>
      </c>
      <c r="K239" s="32">
        <v>3</v>
      </c>
      <c r="L239" s="75">
        <f t="shared" si="142"/>
        <v>19</v>
      </c>
      <c r="M239" s="12" t="s">
        <v>88</v>
      </c>
      <c r="N239" s="62">
        <f t="shared" si="155"/>
        <v>21</v>
      </c>
      <c r="O239" s="62">
        <f t="shared" si="159"/>
        <v>192139</v>
      </c>
      <c r="P239" s="59" t="str">
        <f t="shared" si="157"/>
        <v>XE50T10HD50U1  (50 gal)</v>
      </c>
      <c r="Q239" s="155">
        <f t="shared" si="143"/>
        <v>1</v>
      </c>
      <c r="R239" t="s">
        <v>234</v>
      </c>
      <c r="S239" s="14">
        <v>50</v>
      </c>
      <c r="T239" s="99" t="s">
        <v>259</v>
      </c>
      <c r="U239" s="80" t="s">
        <v>259</v>
      </c>
      <c r="V239" s="85" t="str">
        <f t="shared" si="134"/>
        <v>RheemHBDR4550</v>
      </c>
      <c r="W239" s="115">
        <v>0</v>
      </c>
      <c r="X239" s="46" t="s">
        <v>8</v>
      </c>
      <c r="Y239" s="47"/>
      <c r="Z239" s="44"/>
      <c r="AA239" s="126" t="str">
        <f t="shared" si="145"/>
        <v>2,     192139,   "XE50T10HD50U1  (50 gal)"</v>
      </c>
      <c r="AB239" s="128" t="str">
        <f t="shared" si="141"/>
        <v>Rheem</v>
      </c>
      <c r="AC239" t="s">
        <v>865</v>
      </c>
      <c r="AD239" s="153">
        <f t="shared" si="144"/>
        <v>1</v>
      </c>
      <c r="AE239" s="126" t="str">
        <f t="shared" si="146"/>
        <v xml:space="preserve">          case  XE50T10HD50U1  (50 gal)   :   "RheemXE50T10HD50U1"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spans="3:1039" s="6" customFormat="1" ht="15" customHeight="1" x14ac:dyDescent="0.25">
      <c r="C240" s="6" t="str">
        <f t="shared" si="150"/>
        <v>Rheem</v>
      </c>
      <c r="D240" s="6" t="str">
        <f t="shared" si="151"/>
        <v>XE65T10HD22U0  (65 gal)</v>
      </c>
      <c r="E240" s="6">
        <f t="shared" si="152"/>
        <v>192243</v>
      </c>
      <c r="F240" s="55">
        <f t="shared" si="156"/>
        <v>65</v>
      </c>
      <c r="G240" s="6" t="str">
        <f t="shared" si="153"/>
        <v>RheemHBDR2265</v>
      </c>
      <c r="H240" s="116">
        <f t="shared" si="135"/>
        <v>0</v>
      </c>
      <c r="I240" s="156" t="str">
        <f t="shared" si="154"/>
        <v>RheemXE65T10HD22U0</v>
      </c>
      <c r="J240" s="91" t="s">
        <v>188</v>
      </c>
      <c r="K240" s="32">
        <v>3</v>
      </c>
      <c r="L240" s="75">
        <f t="shared" si="142"/>
        <v>19</v>
      </c>
      <c r="M240" s="12" t="s">
        <v>88</v>
      </c>
      <c r="N240" s="62">
        <f t="shared" si="155"/>
        <v>22</v>
      </c>
      <c r="O240" s="62">
        <f t="shared" si="159"/>
        <v>192243</v>
      </c>
      <c r="P240" s="59" t="str">
        <f t="shared" si="157"/>
        <v>XE65T10HD22U0  (65 gal)</v>
      </c>
      <c r="Q240" s="155">
        <f t="shared" si="143"/>
        <v>1</v>
      </c>
      <c r="R240" t="s">
        <v>235</v>
      </c>
      <c r="S240" s="14">
        <v>65</v>
      </c>
      <c r="T240" s="99" t="s">
        <v>217</v>
      </c>
      <c r="U240" s="80" t="s">
        <v>217</v>
      </c>
      <c r="V240" s="85" t="str">
        <f t="shared" si="134"/>
        <v>RheemHBDR2265</v>
      </c>
      <c r="W240" s="115">
        <v>0</v>
      </c>
      <c r="X240" s="46" t="s">
        <v>8</v>
      </c>
      <c r="Y240" s="47"/>
      <c r="Z240" s="44"/>
      <c r="AA240" s="126" t="str">
        <f t="shared" si="145"/>
        <v>2,     192243,   "XE65T10HD22U0  (65 gal)"</v>
      </c>
      <c r="AB240" s="128" t="str">
        <f t="shared" si="141"/>
        <v>Rheem</v>
      </c>
      <c r="AC240" s="6" t="s">
        <v>557</v>
      </c>
      <c r="AD240" s="153">
        <f t="shared" si="144"/>
        <v>1</v>
      </c>
      <c r="AE240" s="126" t="str">
        <f t="shared" si="146"/>
        <v xml:space="preserve">          case  XE65T10HD22U0  (65 gal)   :   "RheemXE65T10HD22U0"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spans="3:1039" s="6" customFormat="1" ht="15" customHeight="1" x14ac:dyDescent="0.25">
      <c r="C241" s="6" t="str">
        <f t="shared" si="150"/>
        <v>Rheem</v>
      </c>
      <c r="D241" s="6" t="str">
        <f t="shared" si="151"/>
        <v>XE65T10HD50U1  (65 gal)</v>
      </c>
      <c r="E241" s="6">
        <f t="shared" si="152"/>
        <v>192340</v>
      </c>
      <c r="F241" s="55">
        <f t="shared" si="156"/>
        <v>65</v>
      </c>
      <c r="G241" s="6" t="str">
        <f t="shared" si="153"/>
        <v>RheemHBDR4565</v>
      </c>
      <c r="H241" s="116">
        <f t="shared" si="135"/>
        <v>0</v>
      </c>
      <c r="I241" s="156" t="str">
        <f t="shared" si="154"/>
        <v>RheemXE65T10HD50U1</v>
      </c>
      <c r="J241" s="91" t="s">
        <v>188</v>
      </c>
      <c r="K241" s="32">
        <v>3</v>
      </c>
      <c r="L241" s="75">
        <f t="shared" si="142"/>
        <v>19</v>
      </c>
      <c r="M241" s="12" t="s">
        <v>88</v>
      </c>
      <c r="N241" s="62">
        <f t="shared" si="155"/>
        <v>23</v>
      </c>
      <c r="O241" s="62">
        <f t="shared" si="159"/>
        <v>192340</v>
      </c>
      <c r="P241" s="59" t="str">
        <f t="shared" si="157"/>
        <v>XE65T10HD50U1  (65 gal)</v>
      </c>
      <c r="Q241" s="155">
        <f t="shared" si="143"/>
        <v>1</v>
      </c>
      <c r="R241" t="s">
        <v>236</v>
      </c>
      <c r="S241" s="14">
        <v>65</v>
      </c>
      <c r="T241" s="99" t="s">
        <v>260</v>
      </c>
      <c r="U241" s="80" t="s">
        <v>260</v>
      </c>
      <c r="V241" s="85" t="str">
        <f t="shared" si="134"/>
        <v>RheemHBDR4565</v>
      </c>
      <c r="W241" s="115">
        <v>0</v>
      </c>
      <c r="X241" s="46" t="s">
        <v>8</v>
      </c>
      <c r="Y241" s="47"/>
      <c r="Z241" s="44"/>
      <c r="AA241" s="126" t="str">
        <f t="shared" si="145"/>
        <v>2,     192340,   "XE65T10HD50U1  (65 gal)"</v>
      </c>
      <c r="AB241" s="128" t="str">
        <f t="shared" si="141"/>
        <v>Rheem</v>
      </c>
      <c r="AC241" t="s">
        <v>866</v>
      </c>
      <c r="AD241" s="153">
        <f t="shared" si="144"/>
        <v>1</v>
      </c>
      <c r="AE241" s="126" t="str">
        <f t="shared" si="146"/>
        <v xml:space="preserve">          case  XE65T10HD50U1  (65 gal)   :   "RheemXE65T10HD50U1"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3:1039" s="6" customFormat="1" ht="15" customHeight="1" x14ac:dyDescent="0.25">
      <c r="C242" s="6" t="str">
        <f t="shared" si="150"/>
        <v>Rheem</v>
      </c>
      <c r="D242" s="6" t="str">
        <f t="shared" si="151"/>
        <v>XE80T10HD22U0  (80 gal)</v>
      </c>
      <c r="E242" s="6">
        <f t="shared" si="152"/>
        <v>192444</v>
      </c>
      <c r="F242" s="55">
        <f t="shared" si="156"/>
        <v>80</v>
      </c>
      <c r="G242" s="6" t="str">
        <f t="shared" si="153"/>
        <v>RheemHBDR2280</v>
      </c>
      <c r="H242" s="116">
        <f t="shared" si="135"/>
        <v>0</v>
      </c>
      <c r="I242" s="156" t="str">
        <f t="shared" si="154"/>
        <v>RheemXE80T10HD22U0</v>
      </c>
      <c r="J242" s="91" t="s">
        <v>188</v>
      </c>
      <c r="K242" s="32">
        <v>3</v>
      </c>
      <c r="L242" s="75">
        <f t="shared" si="142"/>
        <v>19</v>
      </c>
      <c r="M242" s="12" t="s">
        <v>88</v>
      </c>
      <c r="N242" s="62">
        <f t="shared" si="155"/>
        <v>24</v>
      </c>
      <c r="O242" s="62">
        <f t="shared" si="159"/>
        <v>192444</v>
      </c>
      <c r="P242" s="59" t="str">
        <f t="shared" si="157"/>
        <v>XE80T10HD22U0  (80 gal)</v>
      </c>
      <c r="Q242" s="155">
        <f t="shared" si="143"/>
        <v>1</v>
      </c>
      <c r="R242" t="s">
        <v>237</v>
      </c>
      <c r="S242" s="14">
        <v>80</v>
      </c>
      <c r="T242" s="99" t="s">
        <v>218</v>
      </c>
      <c r="U242" s="80" t="s">
        <v>218</v>
      </c>
      <c r="V242" s="85" t="str">
        <f t="shared" ref="V242:V305" si="160">VLOOKUP( U242, $R$2:$T$65, 3, FALSE )</f>
        <v>RheemHBDR2280</v>
      </c>
      <c r="W242" s="115">
        <v>0</v>
      </c>
      <c r="X242" s="46" t="s">
        <v>251</v>
      </c>
      <c r="Y242" s="47"/>
      <c r="Z242" s="44"/>
      <c r="AA242" s="126" t="str">
        <f t="shared" si="145"/>
        <v>2,     192444,   "XE80T10HD22U0  (80 gal)"</v>
      </c>
      <c r="AB242" s="128" t="str">
        <f t="shared" si="141"/>
        <v>Rheem</v>
      </c>
      <c r="AC242" s="6" t="s">
        <v>562</v>
      </c>
      <c r="AD242" s="153">
        <f t="shared" si="144"/>
        <v>1</v>
      </c>
      <c r="AE242" s="126" t="str">
        <f t="shared" si="146"/>
        <v xml:space="preserve">          case  XE80T10HD22U0  (80 gal)   :   "RheemXE80T10HD22U0"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3:1039" s="6" customFormat="1" ht="15" customHeight="1" x14ac:dyDescent="0.25">
      <c r="C243" s="6" t="str">
        <f t="shared" si="150"/>
        <v>Rheem</v>
      </c>
      <c r="D243" s="6" t="str">
        <f t="shared" si="151"/>
        <v>XE80T10HD50U1  (80 gal)</v>
      </c>
      <c r="E243" s="6">
        <f t="shared" si="152"/>
        <v>192541</v>
      </c>
      <c r="F243" s="55">
        <f t="shared" si="156"/>
        <v>80</v>
      </c>
      <c r="G243" s="6" t="str">
        <f t="shared" si="153"/>
        <v>RheemHBDR4580</v>
      </c>
      <c r="H243" s="116">
        <f t="shared" si="135"/>
        <v>0</v>
      </c>
      <c r="I243" s="156" t="str">
        <f t="shared" si="154"/>
        <v>RheemXE80T10HD50U1</v>
      </c>
      <c r="J243" s="91" t="s">
        <v>188</v>
      </c>
      <c r="K243" s="32">
        <v>3</v>
      </c>
      <c r="L243" s="75">
        <f t="shared" si="142"/>
        <v>19</v>
      </c>
      <c r="M243" s="12" t="s">
        <v>88</v>
      </c>
      <c r="N243" s="62">
        <f t="shared" si="155"/>
        <v>25</v>
      </c>
      <c r="O243" s="62">
        <f t="shared" si="159"/>
        <v>192541</v>
      </c>
      <c r="P243" s="59" t="str">
        <f t="shared" si="157"/>
        <v>XE80T10HD50U1  (80 gal)</v>
      </c>
      <c r="Q243" s="155">
        <f t="shared" si="143"/>
        <v>1</v>
      </c>
      <c r="R243" t="s">
        <v>238</v>
      </c>
      <c r="S243" s="14">
        <v>80</v>
      </c>
      <c r="T243" s="99" t="s">
        <v>261</v>
      </c>
      <c r="U243" s="80" t="s">
        <v>261</v>
      </c>
      <c r="V243" s="85" t="str">
        <f t="shared" si="160"/>
        <v>RheemHBDR4580</v>
      </c>
      <c r="W243" s="115">
        <v>0</v>
      </c>
      <c r="X243" s="46" t="s">
        <v>251</v>
      </c>
      <c r="Y243" s="47"/>
      <c r="Z243" s="44"/>
      <c r="AA243" s="126" t="str">
        <f t="shared" si="145"/>
        <v>2,     192541,   "XE80T10HD50U1  (80 gal)"</v>
      </c>
      <c r="AB243" s="128" t="str">
        <f t="shared" si="141"/>
        <v>Rheem</v>
      </c>
      <c r="AC243" t="s">
        <v>867</v>
      </c>
      <c r="AD243" s="153">
        <f t="shared" si="144"/>
        <v>1</v>
      </c>
      <c r="AE243" s="126" t="str">
        <f t="shared" si="146"/>
        <v xml:space="preserve">          case  XE80T10HD50U1  (80 gal)   :   "RheemXE80T10HD50U1"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spans="3:1039" s="6" customFormat="1" ht="15" customHeight="1" x14ac:dyDescent="0.25">
      <c r="C244" s="6" t="str">
        <f t="shared" si="150"/>
        <v>Rheem</v>
      </c>
      <c r="D244" s="6" t="str">
        <f t="shared" si="151"/>
        <v>PROPH50 T2 RH350 D15  (50 gal)</v>
      </c>
      <c r="E244" s="6">
        <f t="shared" si="152"/>
        <v>192642</v>
      </c>
      <c r="F244" s="55">
        <f t="shared" si="156"/>
        <v>50</v>
      </c>
      <c r="G244" s="6" t="str">
        <f t="shared" si="153"/>
        <v>RheemHBDR2250</v>
      </c>
      <c r="H244" s="116">
        <f t="shared" si="135"/>
        <v>0</v>
      </c>
      <c r="I244" s="156" t="str">
        <f t="shared" si="154"/>
        <v>RheemPROPH50T2RH350D15</v>
      </c>
      <c r="J244" s="91" t="s">
        <v>188</v>
      </c>
      <c r="K244" s="32">
        <v>3</v>
      </c>
      <c r="L244" s="75">
        <f t="shared" si="142"/>
        <v>19</v>
      </c>
      <c r="M244" s="12" t="s">
        <v>88</v>
      </c>
      <c r="N244" s="62">
        <f t="shared" si="155"/>
        <v>26</v>
      </c>
      <c r="O244" s="62">
        <f t="shared" si="159"/>
        <v>192642</v>
      </c>
      <c r="P244" s="59" t="str">
        <f t="shared" si="157"/>
        <v>PROPH50 T2 RH350 D15  (50 gal)</v>
      </c>
      <c r="Q244" s="155">
        <f t="shared" si="143"/>
        <v>1</v>
      </c>
      <c r="R244" t="s">
        <v>255</v>
      </c>
      <c r="S244" s="14">
        <v>50</v>
      </c>
      <c r="T244" s="99" t="s">
        <v>216</v>
      </c>
      <c r="U244" s="80" t="s">
        <v>216</v>
      </c>
      <c r="V244" s="85" t="str">
        <f t="shared" si="160"/>
        <v>RheemHBDR2250</v>
      </c>
      <c r="W244" s="115">
        <v>0</v>
      </c>
      <c r="X244" s="46" t="s">
        <v>8</v>
      </c>
      <c r="Y244" s="47"/>
      <c r="Z244" s="44"/>
      <c r="AA244" s="126" t="str">
        <f t="shared" si="145"/>
        <v>2,     192642,   "PROPH50 T2 RH350 D15  (50 gal)"</v>
      </c>
      <c r="AB244" s="128" t="str">
        <f t="shared" si="141"/>
        <v>Rheem</v>
      </c>
      <c r="AC244" s="130" t="s">
        <v>574</v>
      </c>
      <c r="AD244" s="153">
        <f t="shared" si="144"/>
        <v>1</v>
      </c>
      <c r="AE244" s="126" t="str">
        <f t="shared" si="146"/>
        <v xml:space="preserve">          case  PROPH50 T2 RH350 D15  (50 gal)   :   "RheemPROPH50T2RH350D15"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3:1039" s="6" customFormat="1" ht="15" customHeight="1" x14ac:dyDescent="0.25">
      <c r="C245" s="6" t="str">
        <f t="shared" si="150"/>
        <v>Rheem</v>
      </c>
      <c r="D245" s="6" t="str">
        <f t="shared" si="151"/>
        <v>PROPH50 T2 RH350 DCB  (50 gal)</v>
      </c>
      <c r="E245" s="6">
        <f t="shared" si="152"/>
        <v>192739</v>
      </c>
      <c r="F245" s="55">
        <f t="shared" si="156"/>
        <v>50</v>
      </c>
      <c r="G245" s="6" t="str">
        <f t="shared" si="153"/>
        <v>RheemHBDR4550</v>
      </c>
      <c r="H245" s="116">
        <f t="shared" si="135"/>
        <v>0</v>
      </c>
      <c r="I245" s="156" t="str">
        <f t="shared" si="154"/>
        <v>RheemPROPH50RH350DCB</v>
      </c>
      <c r="J245" s="91" t="s">
        <v>188</v>
      </c>
      <c r="K245" s="32">
        <v>3</v>
      </c>
      <c r="L245" s="75">
        <f t="shared" si="142"/>
        <v>19</v>
      </c>
      <c r="M245" s="12" t="s">
        <v>88</v>
      </c>
      <c r="N245" s="62">
        <f t="shared" si="155"/>
        <v>27</v>
      </c>
      <c r="O245" s="62">
        <f t="shared" si="159"/>
        <v>192739</v>
      </c>
      <c r="P245" s="59" t="str">
        <f t="shared" si="157"/>
        <v>PROPH50 T2 RH350 DCB  (50 gal)</v>
      </c>
      <c r="Q245" s="155">
        <f t="shared" si="143"/>
        <v>1</v>
      </c>
      <c r="R245" t="s">
        <v>239</v>
      </c>
      <c r="S245" s="14">
        <v>50</v>
      </c>
      <c r="T245" s="99" t="s">
        <v>259</v>
      </c>
      <c r="U245" s="80" t="s">
        <v>259</v>
      </c>
      <c r="V245" s="85" t="str">
        <f t="shared" si="160"/>
        <v>RheemHBDR4550</v>
      </c>
      <c r="W245" s="115">
        <v>0</v>
      </c>
      <c r="X245" s="46" t="s">
        <v>8</v>
      </c>
      <c r="Y245" s="47"/>
      <c r="Z245" s="44"/>
      <c r="AA245" s="126" t="str">
        <f t="shared" si="145"/>
        <v>2,     192739,   "PROPH50 T2 RH350 DCB  (50 gal)"</v>
      </c>
      <c r="AB245" s="128" t="str">
        <f t="shared" si="141"/>
        <v>Rheem</v>
      </c>
      <c r="AC245" s="129" t="s">
        <v>525</v>
      </c>
      <c r="AD245" s="153">
        <f t="shared" si="144"/>
        <v>1</v>
      </c>
      <c r="AE245" s="126" t="str">
        <f t="shared" si="146"/>
        <v xml:space="preserve">          case  PROPH50 T2 RH350 DCB  (50 gal)   :   "RheemPROPH50RH350DCB"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3:1039" s="6" customFormat="1" ht="15" customHeight="1" x14ac:dyDescent="0.25">
      <c r="C246" s="6" t="str">
        <f t="shared" si="150"/>
        <v>Rheem</v>
      </c>
      <c r="D246" s="6" t="str">
        <f t="shared" si="151"/>
        <v>PROPH65 T2 RH350 D15  (65 gal)</v>
      </c>
      <c r="E246" s="6">
        <f t="shared" si="152"/>
        <v>192843</v>
      </c>
      <c r="F246" s="55">
        <f t="shared" si="156"/>
        <v>65</v>
      </c>
      <c r="G246" s="6" t="str">
        <f t="shared" si="153"/>
        <v>RheemHBDR2265</v>
      </c>
      <c r="H246" s="116">
        <f t="shared" si="135"/>
        <v>0</v>
      </c>
      <c r="I246" s="156" t="str">
        <f t="shared" si="154"/>
        <v>RheemPROPH65RH350D15</v>
      </c>
      <c r="J246" s="91" t="s">
        <v>188</v>
      </c>
      <c r="K246" s="32">
        <v>3</v>
      </c>
      <c r="L246" s="75">
        <f t="shared" si="142"/>
        <v>19</v>
      </c>
      <c r="M246" s="12" t="s">
        <v>88</v>
      </c>
      <c r="N246" s="62">
        <f t="shared" si="155"/>
        <v>28</v>
      </c>
      <c r="O246" s="62">
        <f t="shared" si="159"/>
        <v>192843</v>
      </c>
      <c r="P246" s="59" t="str">
        <f t="shared" si="157"/>
        <v>PROPH65 T2 RH350 D15  (65 gal)</v>
      </c>
      <c r="Q246" s="155">
        <f t="shared" si="143"/>
        <v>1</v>
      </c>
      <c r="R246" t="s">
        <v>240</v>
      </c>
      <c r="S246" s="14">
        <v>65</v>
      </c>
      <c r="T246" s="99" t="s">
        <v>217</v>
      </c>
      <c r="U246" s="80" t="s">
        <v>217</v>
      </c>
      <c r="V246" s="85" t="str">
        <f t="shared" si="160"/>
        <v>RheemHBDR2265</v>
      </c>
      <c r="W246" s="115">
        <v>0</v>
      </c>
      <c r="X246" s="46" t="s">
        <v>8</v>
      </c>
      <c r="Y246" s="47"/>
      <c r="Z246" s="44"/>
      <c r="AA246" s="126" t="str">
        <f t="shared" si="145"/>
        <v>2,     192843,   "PROPH65 T2 RH350 D15  (65 gal)"</v>
      </c>
      <c r="AB246" s="128" t="str">
        <f t="shared" si="141"/>
        <v>Rheem</v>
      </c>
      <c r="AC246" s="129" t="s">
        <v>530</v>
      </c>
      <c r="AD246" s="153">
        <f t="shared" si="144"/>
        <v>1</v>
      </c>
      <c r="AE246" s="126" t="str">
        <f t="shared" si="146"/>
        <v xml:space="preserve">          case  PROPH65 T2 RH350 D15  (65 gal)   :   "RheemPROPH65RH350D15"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3:1039" s="6" customFormat="1" ht="15" customHeight="1" x14ac:dyDescent="0.25">
      <c r="C247" s="6" t="str">
        <f t="shared" si="150"/>
        <v>Rheem</v>
      </c>
      <c r="D247" s="6" t="str">
        <f t="shared" si="151"/>
        <v>PROPH65 T2 RH350 DCB  (65 gal)</v>
      </c>
      <c r="E247" s="6">
        <f t="shared" si="152"/>
        <v>192940</v>
      </c>
      <c r="F247" s="55">
        <f t="shared" si="156"/>
        <v>65</v>
      </c>
      <c r="G247" s="6" t="str">
        <f t="shared" si="153"/>
        <v>RheemHBDR4565</v>
      </c>
      <c r="H247" s="116">
        <f t="shared" si="135"/>
        <v>0</v>
      </c>
      <c r="I247" s="156" t="str">
        <f t="shared" si="154"/>
        <v>RheemPROPH65RH350DCB</v>
      </c>
      <c r="J247" s="91" t="s">
        <v>188</v>
      </c>
      <c r="K247" s="32">
        <v>3</v>
      </c>
      <c r="L247" s="75">
        <f t="shared" si="142"/>
        <v>19</v>
      </c>
      <c r="M247" s="12" t="s">
        <v>88</v>
      </c>
      <c r="N247" s="62">
        <f t="shared" si="155"/>
        <v>29</v>
      </c>
      <c r="O247" s="62">
        <f t="shared" si="159"/>
        <v>192940</v>
      </c>
      <c r="P247" s="59" t="str">
        <f t="shared" si="157"/>
        <v>PROPH65 T2 RH350 DCB  (65 gal)</v>
      </c>
      <c r="Q247" s="155">
        <f t="shared" si="143"/>
        <v>1</v>
      </c>
      <c r="R247" t="s">
        <v>241</v>
      </c>
      <c r="S247" s="14">
        <v>65</v>
      </c>
      <c r="T247" s="99" t="s">
        <v>260</v>
      </c>
      <c r="U247" s="80" t="s">
        <v>260</v>
      </c>
      <c r="V247" s="85" t="str">
        <f t="shared" si="160"/>
        <v>RheemHBDR4565</v>
      </c>
      <c r="W247" s="115">
        <v>0</v>
      </c>
      <c r="X247" s="46" t="s">
        <v>8</v>
      </c>
      <c r="Y247" s="47"/>
      <c r="Z247" s="44"/>
      <c r="AA247" s="126" t="str">
        <f t="shared" si="145"/>
        <v>2,     192940,   "PROPH65 T2 RH350 DCB  (65 gal)"</v>
      </c>
      <c r="AB247" s="128" t="str">
        <f t="shared" si="141"/>
        <v>Rheem</v>
      </c>
      <c r="AC247" s="129" t="s">
        <v>532</v>
      </c>
      <c r="AD247" s="153">
        <f t="shared" si="144"/>
        <v>1</v>
      </c>
      <c r="AE247" s="126" t="str">
        <f t="shared" si="146"/>
        <v xml:space="preserve">          case  PROPH65 T2 RH350 DCB  (65 gal)   :   "RheemPROPH65RH350DCB"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3:1039" s="6" customFormat="1" ht="15" customHeight="1" x14ac:dyDescent="0.25">
      <c r="C248" s="6" t="str">
        <f t="shared" si="150"/>
        <v>Rheem</v>
      </c>
      <c r="D248" s="6" t="str">
        <f t="shared" si="151"/>
        <v>PROPH80 T2 RH350 D15  (80 gal)</v>
      </c>
      <c r="E248" s="6">
        <f t="shared" si="152"/>
        <v>193044</v>
      </c>
      <c r="F248" s="55">
        <f t="shared" si="156"/>
        <v>80</v>
      </c>
      <c r="G248" s="6" t="str">
        <f t="shared" si="153"/>
        <v>RheemHBDR2280</v>
      </c>
      <c r="H248" s="116">
        <f t="shared" si="135"/>
        <v>0</v>
      </c>
      <c r="I248" s="156" t="str">
        <f t="shared" si="154"/>
        <v>RheemPROPH80RH350D15</v>
      </c>
      <c r="J248" s="91" t="s">
        <v>188</v>
      </c>
      <c r="K248" s="32">
        <v>3</v>
      </c>
      <c r="L248" s="75">
        <f t="shared" si="142"/>
        <v>19</v>
      </c>
      <c r="M248" s="12" t="s">
        <v>88</v>
      </c>
      <c r="N248" s="62">
        <f t="shared" si="155"/>
        <v>30</v>
      </c>
      <c r="O248" s="62">
        <f t="shared" si="159"/>
        <v>193044</v>
      </c>
      <c r="P248" s="59" t="str">
        <f t="shared" si="157"/>
        <v>PROPH80 T2 RH350 D15  (80 gal)</v>
      </c>
      <c r="Q248" s="155">
        <f t="shared" si="143"/>
        <v>1</v>
      </c>
      <c r="R248" t="s">
        <v>242</v>
      </c>
      <c r="S248" s="14">
        <v>80</v>
      </c>
      <c r="T248" s="99" t="s">
        <v>218</v>
      </c>
      <c r="U248" s="80" t="s">
        <v>218</v>
      </c>
      <c r="V248" s="85" t="str">
        <f t="shared" si="160"/>
        <v>RheemHBDR2280</v>
      </c>
      <c r="W248" s="115">
        <v>0</v>
      </c>
      <c r="X248" s="46" t="s">
        <v>251</v>
      </c>
      <c r="Y248" s="47"/>
      <c r="Z248" s="44"/>
      <c r="AA248" s="126" t="str">
        <f t="shared" si="145"/>
        <v>2,     193044,   "PROPH80 T2 RH350 D15  (80 gal)"</v>
      </c>
      <c r="AB248" s="128" t="str">
        <f t="shared" si="141"/>
        <v>Rheem</v>
      </c>
      <c r="AC248" s="129" t="s">
        <v>538</v>
      </c>
      <c r="AD248" s="153">
        <f t="shared" si="144"/>
        <v>1</v>
      </c>
      <c r="AE248" s="126" t="str">
        <f t="shared" si="146"/>
        <v xml:space="preserve">          case  PROPH80 T2 RH350 D15  (80 gal)   :   "RheemPROPH80RH350D15"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3:1039" s="6" customFormat="1" ht="15" customHeight="1" x14ac:dyDescent="0.25">
      <c r="C249" s="6" t="str">
        <f t="shared" si="150"/>
        <v>Rheem</v>
      </c>
      <c r="D249" s="6" t="str">
        <f t="shared" si="151"/>
        <v>PROPH80 T2 RH350 DCB  (80 gal)</v>
      </c>
      <c r="E249" s="6">
        <f t="shared" si="152"/>
        <v>193141</v>
      </c>
      <c r="F249" s="55">
        <f t="shared" si="156"/>
        <v>80</v>
      </c>
      <c r="G249" s="6" t="str">
        <f t="shared" si="153"/>
        <v>RheemHBDR4580</v>
      </c>
      <c r="H249" s="116">
        <f t="shared" si="135"/>
        <v>0</v>
      </c>
      <c r="I249" s="156" t="str">
        <f t="shared" si="154"/>
        <v>RheemPROPH80RH350DCB</v>
      </c>
      <c r="J249" s="91" t="s">
        <v>188</v>
      </c>
      <c r="K249" s="32">
        <v>3</v>
      </c>
      <c r="L249" s="75">
        <f t="shared" si="142"/>
        <v>19</v>
      </c>
      <c r="M249" s="12" t="s">
        <v>88</v>
      </c>
      <c r="N249" s="62">
        <f t="shared" si="155"/>
        <v>31</v>
      </c>
      <c r="O249" s="62">
        <f t="shared" si="159"/>
        <v>193141</v>
      </c>
      <c r="P249" s="59" t="str">
        <f t="shared" si="157"/>
        <v>PROPH80 T2 RH350 DCB  (80 gal)</v>
      </c>
      <c r="Q249" s="155">
        <f t="shared" si="143"/>
        <v>1</v>
      </c>
      <c r="R249" t="s">
        <v>243</v>
      </c>
      <c r="S249" s="14">
        <v>80</v>
      </c>
      <c r="T249" s="99" t="s">
        <v>261</v>
      </c>
      <c r="U249" s="80" t="s">
        <v>261</v>
      </c>
      <c r="V249" s="85" t="str">
        <f t="shared" si="160"/>
        <v>RheemHBDR4580</v>
      </c>
      <c r="W249" s="115">
        <v>0</v>
      </c>
      <c r="X249" s="46" t="s">
        <v>251</v>
      </c>
      <c r="Y249" s="47"/>
      <c r="Z249" s="44"/>
      <c r="AA249" s="126" t="str">
        <f t="shared" si="145"/>
        <v>2,     193141,   "PROPH80 T2 RH350 DCB  (80 gal)"</v>
      </c>
      <c r="AB249" s="128" t="str">
        <f t="shared" si="141"/>
        <v>Rheem</v>
      </c>
      <c r="AC249" s="129" t="s">
        <v>540</v>
      </c>
      <c r="AD249" s="153">
        <f t="shared" si="144"/>
        <v>1</v>
      </c>
      <c r="AE249" s="126" t="str">
        <f t="shared" si="146"/>
        <v xml:space="preserve">          case  PROPH80 T2 RH350 DCB  (80 gal)   :   "RheemPROPH80RH350DCB"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3:1039" s="6" customFormat="1" ht="15" customHeight="1" x14ac:dyDescent="0.25">
      <c r="C250" s="146" t="str">
        <f t="shared" ref="C250:C269" si="161">M250</f>
        <v>Rheem</v>
      </c>
      <c r="D250" s="146" t="str">
        <f t="shared" ref="D250:D269" si="162">P250</f>
        <v>XE40T10H15U0  (40 gal)</v>
      </c>
      <c r="E250" s="146">
        <f t="shared" si="152"/>
        <v>196881</v>
      </c>
      <c r="F250" s="55">
        <f t="shared" si="156"/>
        <v>40</v>
      </c>
      <c r="G250" s="6" t="str">
        <f t="shared" ref="G250:G269" si="163">V250</f>
        <v>RheemPlugInDedicated40</v>
      </c>
      <c r="H250" s="116">
        <f t="shared" ref="H250:H269" si="164">W250</f>
        <v>0</v>
      </c>
      <c r="I250" s="156" t="str">
        <f t="shared" si="154"/>
        <v>RheemXE40T10H15U0</v>
      </c>
      <c r="J250" s="91" t="s">
        <v>188</v>
      </c>
      <c r="K250" s="32">
        <v>2</v>
      </c>
      <c r="L250" s="75">
        <f t="shared" si="142"/>
        <v>19</v>
      </c>
      <c r="M250" s="144" t="s">
        <v>88</v>
      </c>
      <c r="N250" s="61">
        <v>68</v>
      </c>
      <c r="O250" s="62">
        <f t="shared" si="159"/>
        <v>196881</v>
      </c>
      <c r="P250" s="59" t="str">
        <f t="shared" si="157"/>
        <v>XE40T10H15U0  (40 gal)</v>
      </c>
      <c r="Q250" s="155">
        <f t="shared" si="143"/>
        <v>1</v>
      </c>
      <c r="R250" s="143" t="s">
        <v>733</v>
      </c>
      <c r="S250" s="14">
        <v>40</v>
      </c>
      <c r="T250" s="99" t="s">
        <v>730</v>
      </c>
      <c r="U250" s="80" t="s">
        <v>730</v>
      </c>
      <c r="V250" s="85" t="str">
        <f t="shared" si="160"/>
        <v>RheemPlugInDedicated40</v>
      </c>
      <c r="W250" s="115">
        <v>0</v>
      </c>
      <c r="X250" s="46" t="s">
        <v>8</v>
      </c>
      <c r="Y250" s="47">
        <v>44760</v>
      </c>
      <c r="Z250" s="44" t="s">
        <v>88</v>
      </c>
      <c r="AA250" s="126" t="str">
        <f t="shared" si="145"/>
        <v>2,     196881,   "XE40T10H15U0  (40 gal)"</v>
      </c>
      <c r="AB250" s="128" t="str">
        <f t="shared" si="141"/>
        <v>Rheem</v>
      </c>
      <c r="AC250" s="143" t="s">
        <v>753</v>
      </c>
      <c r="AD250" s="153">
        <f t="shared" si="144"/>
        <v>1</v>
      </c>
      <c r="AE250" s="126" t="str">
        <f t="shared" si="146"/>
        <v xml:space="preserve">          case  XE40T10H15U0  (40 gal)   :   "RheemXE40T10H15U0"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3:1039" s="6" customFormat="1" ht="15" customHeight="1" x14ac:dyDescent="0.25">
      <c r="C251" s="146" t="str">
        <f t="shared" si="161"/>
        <v>Rheem</v>
      </c>
      <c r="D251" s="146" t="str">
        <f t="shared" si="162"/>
        <v>XE50T10H15U0  (50 gal)</v>
      </c>
      <c r="E251" s="146">
        <f t="shared" si="152"/>
        <v>196982</v>
      </c>
      <c r="F251" s="55">
        <f t="shared" si="156"/>
        <v>50</v>
      </c>
      <c r="G251" s="6" t="str">
        <f t="shared" si="163"/>
        <v>RheemPlugInDedicated50</v>
      </c>
      <c r="H251" s="116">
        <f t="shared" si="164"/>
        <v>0</v>
      </c>
      <c r="I251" s="156" t="str">
        <f t="shared" si="154"/>
        <v>RheemXE50T10H15U0</v>
      </c>
      <c r="J251" s="91" t="s">
        <v>188</v>
      </c>
      <c r="K251" s="32">
        <v>2</v>
      </c>
      <c r="L251" s="75">
        <f t="shared" si="142"/>
        <v>19</v>
      </c>
      <c r="M251" s="144" t="s">
        <v>88</v>
      </c>
      <c r="N251" s="62">
        <f t="shared" si="155"/>
        <v>69</v>
      </c>
      <c r="O251" s="62">
        <f t="shared" si="159"/>
        <v>196982</v>
      </c>
      <c r="P251" s="59" t="str">
        <f t="shared" si="157"/>
        <v>XE50T10H15U0  (50 gal)</v>
      </c>
      <c r="Q251" s="155">
        <f t="shared" si="143"/>
        <v>1</v>
      </c>
      <c r="R251" s="143" t="s">
        <v>734</v>
      </c>
      <c r="S251" s="14">
        <v>50</v>
      </c>
      <c r="T251" s="99" t="s">
        <v>731</v>
      </c>
      <c r="U251" s="80" t="s">
        <v>731</v>
      </c>
      <c r="V251" s="85" t="str">
        <f t="shared" si="160"/>
        <v>RheemPlugInDedicated50</v>
      </c>
      <c r="W251" s="115">
        <v>0</v>
      </c>
      <c r="X251" s="46" t="s">
        <v>8</v>
      </c>
      <c r="Y251" s="47">
        <v>44760</v>
      </c>
      <c r="Z251" s="44" t="s">
        <v>88</v>
      </c>
      <c r="AA251" s="126" t="str">
        <f t="shared" si="145"/>
        <v>2,     196982,   "XE50T10H15U0  (50 gal)"</v>
      </c>
      <c r="AB251" s="128" t="str">
        <f t="shared" si="141"/>
        <v>Rheem</v>
      </c>
      <c r="AC251" s="143" t="s">
        <v>754</v>
      </c>
      <c r="AD251" s="153">
        <f t="shared" si="144"/>
        <v>1</v>
      </c>
      <c r="AE251" s="126" t="str">
        <f t="shared" si="146"/>
        <v xml:space="preserve">          case  XE50T10H15U0  (50 gal)   :   "RheemXE50T10H15U0"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3:1039" s="6" customFormat="1" ht="15" customHeight="1" x14ac:dyDescent="0.25">
      <c r="C252" s="146" t="str">
        <f t="shared" si="161"/>
        <v>Rheem</v>
      </c>
      <c r="D252" s="146" t="str">
        <f t="shared" si="162"/>
        <v>XE40T10HM00U0  (40 gal, JA13)</v>
      </c>
      <c r="E252" s="146">
        <f t="shared" si="152"/>
        <v>197077</v>
      </c>
      <c r="F252" s="55">
        <f t="shared" si="156"/>
        <v>40</v>
      </c>
      <c r="G252" s="6" t="str">
        <f t="shared" si="163"/>
        <v>RheemPlugInShared40</v>
      </c>
      <c r="H252" s="116">
        <f t="shared" si="164"/>
        <v>1</v>
      </c>
      <c r="I252" s="156" t="str">
        <f t="shared" si="154"/>
        <v>RheemXE40T10HM00U0</v>
      </c>
      <c r="J252" s="91" t="s">
        <v>188</v>
      </c>
      <c r="K252" s="32">
        <v>3</v>
      </c>
      <c r="L252" s="75">
        <f t="shared" si="142"/>
        <v>19</v>
      </c>
      <c r="M252" s="144" t="s">
        <v>88</v>
      </c>
      <c r="N252" s="62">
        <f t="shared" si="155"/>
        <v>70</v>
      </c>
      <c r="O252" s="62">
        <f t="shared" si="159"/>
        <v>197077</v>
      </c>
      <c r="P252" s="59" t="str">
        <f t="shared" si="157"/>
        <v>XE40T10HM00U0  (40 gal, JA13)</v>
      </c>
      <c r="Q252" s="155">
        <f t="shared" si="143"/>
        <v>1</v>
      </c>
      <c r="R252" s="143" t="s">
        <v>735</v>
      </c>
      <c r="S252" s="14">
        <v>40</v>
      </c>
      <c r="T252" s="99" t="s">
        <v>726</v>
      </c>
      <c r="U252" s="80" t="s">
        <v>726</v>
      </c>
      <c r="V252" s="85" t="str">
        <f t="shared" si="160"/>
        <v>RheemPlugInShared40</v>
      </c>
      <c r="W252" s="115">
        <v>1</v>
      </c>
      <c r="X252" s="46" t="s">
        <v>8</v>
      </c>
      <c r="Y252" s="47">
        <v>44760</v>
      </c>
      <c r="Z252" s="44" t="s">
        <v>88</v>
      </c>
      <c r="AA252" s="126" t="str">
        <f t="shared" si="145"/>
        <v>2,     197077,   "XE40T10HM00U0  (40 gal, JA13)"</v>
      </c>
      <c r="AB252" s="128" t="str">
        <f t="shared" si="141"/>
        <v>Rheem</v>
      </c>
      <c r="AC252" s="145" t="s">
        <v>755</v>
      </c>
      <c r="AD252" s="153">
        <f t="shared" si="144"/>
        <v>1</v>
      </c>
      <c r="AE252" s="126" t="str">
        <f t="shared" si="146"/>
        <v xml:space="preserve">          case  XE40T10HM00U0  (40 gal, JA13)   :   "RheemXE40T10HM00U0"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  <c r="AMK252"/>
      <c r="AML252"/>
      <c r="AMM252"/>
      <c r="AMN252"/>
      <c r="AMO252"/>
      <c r="AMP252"/>
      <c r="AMQ252"/>
      <c r="AMR252"/>
      <c r="AMS252"/>
      <c r="AMT252"/>
      <c r="AMU252"/>
      <c r="AMV252"/>
      <c r="AMW252"/>
      <c r="AMX252"/>
      <c r="AMY252"/>
    </row>
    <row r="253" spans="3:1039" s="6" customFormat="1" ht="15" customHeight="1" x14ac:dyDescent="0.25">
      <c r="C253" s="146" t="str">
        <f t="shared" si="161"/>
        <v>Rheem</v>
      </c>
      <c r="D253" s="146" t="str">
        <f t="shared" si="162"/>
        <v>XE40T10HMS00U0  (40 gal, JA13)</v>
      </c>
      <c r="E253" s="146">
        <f t="shared" si="152"/>
        <v>197177</v>
      </c>
      <c r="F253" s="55">
        <f t="shared" ref="F253:F269" si="165">S253</f>
        <v>40</v>
      </c>
      <c r="G253" s="6" t="str">
        <f t="shared" si="163"/>
        <v>RheemPlugInShared40</v>
      </c>
      <c r="H253" s="116">
        <f t="shared" si="164"/>
        <v>1</v>
      </c>
      <c r="I253" s="156" t="str">
        <f t="shared" si="154"/>
        <v>RheemXE40T10HMS00U0</v>
      </c>
      <c r="J253" s="91" t="s">
        <v>188</v>
      </c>
      <c r="K253" s="32">
        <v>3</v>
      </c>
      <c r="L253" s="75">
        <f t="shared" si="142"/>
        <v>19</v>
      </c>
      <c r="M253" s="144" t="s">
        <v>88</v>
      </c>
      <c r="N253" s="62">
        <f t="shared" si="155"/>
        <v>71</v>
      </c>
      <c r="O253" s="62">
        <f t="shared" si="159"/>
        <v>197177</v>
      </c>
      <c r="P253" s="59" t="str">
        <f t="shared" si="157"/>
        <v>XE40T10HMS00U0  (40 gal, JA13)</v>
      </c>
      <c r="Q253" s="155">
        <f t="shared" si="143"/>
        <v>1</v>
      </c>
      <c r="R253" s="143" t="s">
        <v>736</v>
      </c>
      <c r="S253" s="14">
        <v>40</v>
      </c>
      <c r="T253" s="99" t="s">
        <v>726</v>
      </c>
      <c r="U253" s="80" t="s">
        <v>726</v>
      </c>
      <c r="V253" s="85" t="str">
        <f t="shared" si="160"/>
        <v>RheemPlugInShared40</v>
      </c>
      <c r="W253" s="115">
        <v>1</v>
      </c>
      <c r="X253" s="46" t="s">
        <v>8</v>
      </c>
      <c r="Y253" s="47">
        <v>44760</v>
      </c>
      <c r="Z253" s="44" t="s">
        <v>88</v>
      </c>
      <c r="AA253" s="126" t="str">
        <f t="shared" si="145"/>
        <v>2,     197177,   "XE40T10HMS00U0  (40 gal, JA13)"</v>
      </c>
      <c r="AB253" s="128" t="str">
        <f t="shared" si="141"/>
        <v>Rheem</v>
      </c>
      <c r="AC253" s="145" t="s">
        <v>756</v>
      </c>
      <c r="AD253" s="153">
        <f t="shared" si="144"/>
        <v>1</v>
      </c>
      <c r="AE253" s="126" t="str">
        <f t="shared" si="146"/>
        <v xml:space="preserve">          case  XE40T10HMS00U0  (40 gal, JA13)   :   "RheemXE40T10HMS00U0"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  <c r="AMK253"/>
      <c r="AML253"/>
      <c r="AMM253"/>
      <c r="AMN253"/>
      <c r="AMO253"/>
      <c r="AMP253"/>
      <c r="AMQ253"/>
      <c r="AMR253"/>
      <c r="AMS253"/>
      <c r="AMT253"/>
      <c r="AMU253"/>
      <c r="AMV253"/>
      <c r="AMW253"/>
      <c r="AMX253"/>
      <c r="AMY253"/>
    </row>
    <row r="254" spans="3:1039" s="6" customFormat="1" ht="15" customHeight="1" x14ac:dyDescent="0.25">
      <c r="C254" s="146" t="str">
        <f t="shared" si="161"/>
        <v>Rheem</v>
      </c>
      <c r="D254" s="146" t="str">
        <f t="shared" si="162"/>
        <v>XE50T10HM00U0  (50 gal, JA13)</v>
      </c>
      <c r="E254" s="146">
        <f t="shared" si="152"/>
        <v>197278</v>
      </c>
      <c r="F254" s="55">
        <f t="shared" si="165"/>
        <v>50</v>
      </c>
      <c r="G254" s="6" t="str">
        <f t="shared" si="163"/>
        <v>RheemPlugInShared50</v>
      </c>
      <c r="H254" s="116">
        <f t="shared" si="164"/>
        <v>1</v>
      </c>
      <c r="I254" s="156" t="str">
        <f t="shared" si="154"/>
        <v>RheemXE50T10HM00U0</v>
      </c>
      <c r="J254" s="91" t="s">
        <v>188</v>
      </c>
      <c r="K254" s="32">
        <v>3</v>
      </c>
      <c r="L254" s="75">
        <f t="shared" si="142"/>
        <v>19</v>
      </c>
      <c r="M254" s="144" t="s">
        <v>88</v>
      </c>
      <c r="N254" s="62">
        <f t="shared" si="155"/>
        <v>72</v>
      </c>
      <c r="O254" s="62">
        <f t="shared" si="159"/>
        <v>197278</v>
      </c>
      <c r="P254" s="59" t="str">
        <f t="shared" si="157"/>
        <v>XE50T10HM00U0  (50 gal, JA13)</v>
      </c>
      <c r="Q254" s="155">
        <f t="shared" si="143"/>
        <v>1</v>
      </c>
      <c r="R254" s="143" t="s">
        <v>737</v>
      </c>
      <c r="S254" s="14">
        <v>50</v>
      </c>
      <c r="T254" s="99" t="s">
        <v>727</v>
      </c>
      <c r="U254" s="80" t="s">
        <v>727</v>
      </c>
      <c r="V254" s="85" t="str">
        <f t="shared" si="160"/>
        <v>RheemPlugInShared50</v>
      </c>
      <c r="W254" s="115">
        <v>1</v>
      </c>
      <c r="X254" s="46" t="s">
        <v>8</v>
      </c>
      <c r="Y254" s="47">
        <v>44760</v>
      </c>
      <c r="Z254" s="44" t="s">
        <v>88</v>
      </c>
      <c r="AA254" s="126" t="str">
        <f t="shared" si="145"/>
        <v>2,     197278,   "XE50T10HM00U0  (50 gal, JA13)"</v>
      </c>
      <c r="AB254" s="128" t="str">
        <f t="shared" si="141"/>
        <v>Rheem</v>
      </c>
      <c r="AC254" s="145" t="s">
        <v>757</v>
      </c>
      <c r="AD254" s="153">
        <f t="shared" si="144"/>
        <v>1</v>
      </c>
      <c r="AE254" s="126" t="str">
        <f t="shared" si="146"/>
        <v xml:space="preserve">          case  XE50T10HM00U0  (50 gal, JA13)   :   "RheemXE50T10HM00U0"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3:1039" s="6" customFormat="1" ht="15" customHeight="1" x14ac:dyDescent="0.25">
      <c r="C255" s="146" t="str">
        <f t="shared" si="161"/>
        <v>Rheem</v>
      </c>
      <c r="D255" s="146" t="str">
        <f t="shared" si="162"/>
        <v>XE50T10HMS00U0  (50 gal, JA13)</v>
      </c>
      <c r="E255" s="146">
        <f t="shared" si="152"/>
        <v>197378</v>
      </c>
      <c r="F255" s="55">
        <f t="shared" si="165"/>
        <v>50</v>
      </c>
      <c r="G255" s="6" t="str">
        <f t="shared" si="163"/>
        <v>RheemPlugInShared50</v>
      </c>
      <c r="H255" s="116">
        <f t="shared" si="164"/>
        <v>1</v>
      </c>
      <c r="I255" s="156" t="str">
        <f t="shared" si="154"/>
        <v>RheemXE50T10HMS00U0</v>
      </c>
      <c r="J255" s="91" t="s">
        <v>188</v>
      </c>
      <c r="K255" s="32">
        <v>3</v>
      </c>
      <c r="L255" s="75">
        <f t="shared" si="142"/>
        <v>19</v>
      </c>
      <c r="M255" s="144" t="s">
        <v>88</v>
      </c>
      <c r="N255" s="62">
        <f t="shared" si="155"/>
        <v>73</v>
      </c>
      <c r="O255" s="62">
        <f t="shared" si="159"/>
        <v>197378</v>
      </c>
      <c r="P255" s="59" t="str">
        <f t="shared" si="157"/>
        <v>XE50T10HMS00U0  (50 gal, JA13)</v>
      </c>
      <c r="Q255" s="155">
        <f t="shared" si="143"/>
        <v>1</v>
      </c>
      <c r="R255" s="143" t="s">
        <v>738</v>
      </c>
      <c r="S255" s="14">
        <v>50</v>
      </c>
      <c r="T255" s="99" t="s">
        <v>727</v>
      </c>
      <c r="U255" s="80" t="s">
        <v>727</v>
      </c>
      <c r="V255" s="85" t="str">
        <f t="shared" si="160"/>
        <v>RheemPlugInShared50</v>
      </c>
      <c r="W255" s="115">
        <v>1</v>
      </c>
      <c r="X255" s="46" t="s">
        <v>8</v>
      </c>
      <c r="Y255" s="47">
        <v>44760</v>
      </c>
      <c r="Z255" s="44" t="s">
        <v>88</v>
      </c>
      <c r="AA255" s="126" t="str">
        <f t="shared" si="145"/>
        <v>2,     197378,   "XE50T10HMS00U0  (50 gal, JA13)"</v>
      </c>
      <c r="AB255" s="128" t="str">
        <f t="shared" si="141"/>
        <v>Rheem</v>
      </c>
      <c r="AC255" s="145" t="s">
        <v>758</v>
      </c>
      <c r="AD255" s="153">
        <f t="shared" si="144"/>
        <v>1</v>
      </c>
      <c r="AE255" s="126" t="str">
        <f t="shared" si="146"/>
        <v xml:space="preserve">          case  XE50T10HMS00U0  (50 gal, JA13)   :   "RheemXE50T10HMS00U0"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  <c r="AMK255"/>
      <c r="AML255"/>
      <c r="AMM255"/>
      <c r="AMN255"/>
      <c r="AMO255"/>
      <c r="AMP255"/>
      <c r="AMQ255"/>
      <c r="AMR255"/>
      <c r="AMS255"/>
      <c r="AMT255"/>
      <c r="AMU255"/>
      <c r="AMV255"/>
      <c r="AMW255"/>
      <c r="AMX255"/>
      <c r="AMY255"/>
    </row>
    <row r="256" spans="3:1039" s="6" customFormat="1" ht="15" customHeight="1" x14ac:dyDescent="0.25">
      <c r="C256" s="146" t="str">
        <f t="shared" si="161"/>
        <v>Rheem</v>
      </c>
      <c r="D256" s="146" t="str">
        <f t="shared" si="162"/>
        <v>XE65T10HM00U0  (65 gal, JA13)</v>
      </c>
      <c r="E256" s="146">
        <f t="shared" si="152"/>
        <v>197479</v>
      </c>
      <c r="F256" s="55">
        <f t="shared" si="165"/>
        <v>65</v>
      </c>
      <c r="G256" s="6" t="str">
        <f t="shared" si="163"/>
        <v>RheemPlugInShared65</v>
      </c>
      <c r="H256" s="116">
        <f t="shared" si="164"/>
        <v>1</v>
      </c>
      <c r="I256" s="156" t="str">
        <f t="shared" si="154"/>
        <v>RheemXE65T10HM00U0</v>
      </c>
      <c r="J256" s="91" t="s">
        <v>188</v>
      </c>
      <c r="K256" s="32">
        <v>3</v>
      </c>
      <c r="L256" s="75">
        <f t="shared" si="142"/>
        <v>19</v>
      </c>
      <c r="M256" s="144" t="s">
        <v>88</v>
      </c>
      <c r="N256" s="62">
        <f t="shared" si="155"/>
        <v>74</v>
      </c>
      <c r="O256" s="62">
        <f t="shared" si="159"/>
        <v>197479</v>
      </c>
      <c r="P256" s="59" t="str">
        <f t="shared" ref="P256:P269" si="166">R256 &amp; "  (" &amp; S256 &amp; " gal" &amp; IF(W256&gt;0, ", JA13)", ")")</f>
        <v>XE65T10HM00U0  (65 gal, JA13)</v>
      </c>
      <c r="Q256" s="155">
        <f t="shared" si="143"/>
        <v>1</v>
      </c>
      <c r="R256" s="143" t="s">
        <v>739</v>
      </c>
      <c r="S256" s="14">
        <v>65</v>
      </c>
      <c r="T256" s="99" t="s">
        <v>728</v>
      </c>
      <c r="U256" s="80" t="s">
        <v>728</v>
      </c>
      <c r="V256" s="85" t="str">
        <f t="shared" si="160"/>
        <v>RheemPlugInShared65</v>
      </c>
      <c r="W256" s="115">
        <v>1</v>
      </c>
      <c r="X256" s="46">
        <v>3</v>
      </c>
      <c r="Y256" s="47">
        <v>44760</v>
      </c>
      <c r="Z256" s="44" t="s">
        <v>88</v>
      </c>
      <c r="AA256" s="126" t="str">
        <f t="shared" si="145"/>
        <v>2,     197479,   "XE65T10HM00U0  (65 gal, JA13)"</v>
      </c>
      <c r="AB256" s="128" t="str">
        <f t="shared" si="141"/>
        <v>Rheem</v>
      </c>
      <c r="AC256" s="143" t="s">
        <v>759</v>
      </c>
      <c r="AD256" s="153">
        <f t="shared" si="144"/>
        <v>1</v>
      </c>
      <c r="AE256" s="126" t="str">
        <f t="shared" si="146"/>
        <v xml:space="preserve">          case  XE65T10HM00U0  (65 gal, JA13)   :   "RheemXE65T10HM00U0"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  <c r="AMK256"/>
      <c r="AML256"/>
      <c r="AMM256"/>
      <c r="AMN256"/>
      <c r="AMO256"/>
      <c r="AMP256"/>
      <c r="AMQ256"/>
      <c r="AMR256"/>
      <c r="AMS256"/>
      <c r="AMT256"/>
      <c r="AMU256"/>
      <c r="AMV256"/>
      <c r="AMW256"/>
      <c r="AMX256"/>
      <c r="AMY256"/>
    </row>
    <row r="257" spans="3:1039" s="6" customFormat="1" ht="15" customHeight="1" x14ac:dyDescent="0.25">
      <c r="C257" s="146" t="str">
        <f t="shared" si="161"/>
        <v>Rheem</v>
      </c>
      <c r="D257" s="146" t="str">
        <f t="shared" si="162"/>
        <v>XE65T10HMS00U0  (65 gal, JA13)</v>
      </c>
      <c r="E257" s="146">
        <f t="shared" si="152"/>
        <v>197579</v>
      </c>
      <c r="F257" s="55">
        <f t="shared" si="165"/>
        <v>65</v>
      </c>
      <c r="G257" s="6" t="str">
        <f t="shared" si="163"/>
        <v>RheemPlugInShared65</v>
      </c>
      <c r="H257" s="116">
        <f t="shared" si="164"/>
        <v>1</v>
      </c>
      <c r="I257" s="156" t="str">
        <f t="shared" si="154"/>
        <v>RheemXE65T10HMS00U0</v>
      </c>
      <c r="J257" s="91" t="s">
        <v>188</v>
      </c>
      <c r="K257" s="32">
        <v>3</v>
      </c>
      <c r="L257" s="75">
        <f t="shared" si="142"/>
        <v>19</v>
      </c>
      <c r="M257" s="144" t="s">
        <v>88</v>
      </c>
      <c r="N257" s="62">
        <f t="shared" si="155"/>
        <v>75</v>
      </c>
      <c r="O257" s="62">
        <f t="shared" si="159"/>
        <v>197579</v>
      </c>
      <c r="P257" s="59" t="str">
        <f t="shared" si="166"/>
        <v>XE65T10HMS00U0  (65 gal, JA13)</v>
      </c>
      <c r="Q257" s="155">
        <f t="shared" si="143"/>
        <v>1</v>
      </c>
      <c r="R257" s="143" t="s">
        <v>740</v>
      </c>
      <c r="S257" s="14">
        <v>65</v>
      </c>
      <c r="T257" s="99" t="s">
        <v>728</v>
      </c>
      <c r="U257" s="80" t="s">
        <v>728</v>
      </c>
      <c r="V257" s="85" t="str">
        <f t="shared" si="160"/>
        <v>RheemPlugInShared65</v>
      </c>
      <c r="W257" s="115">
        <v>1</v>
      </c>
      <c r="X257" s="46">
        <v>3</v>
      </c>
      <c r="Y257" s="47">
        <v>44760</v>
      </c>
      <c r="Z257" s="44" t="s">
        <v>88</v>
      </c>
      <c r="AA257" s="126" t="str">
        <f t="shared" si="145"/>
        <v>2,     197579,   "XE65T10HMS00U0  (65 gal, JA13)"</v>
      </c>
      <c r="AB257" s="128" t="str">
        <f t="shared" si="141"/>
        <v>Rheem</v>
      </c>
      <c r="AC257" s="143" t="s">
        <v>760</v>
      </c>
      <c r="AD257" s="153">
        <f t="shared" si="144"/>
        <v>1</v>
      </c>
      <c r="AE257" s="126" t="str">
        <f t="shared" si="146"/>
        <v xml:space="preserve">          case  XE65T10HMS00U0  (65 gal, JA13)   :   "RheemXE65T10HMS00U0"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3:1039" s="6" customFormat="1" ht="15" customHeight="1" x14ac:dyDescent="0.25">
      <c r="C258" s="146" t="str">
        <f t="shared" si="161"/>
        <v>Rheem</v>
      </c>
      <c r="D258" s="146" t="str">
        <f t="shared" si="162"/>
        <v>XE80T10HM00U0  (80 gal, JA13)</v>
      </c>
      <c r="E258" s="146">
        <f t="shared" si="152"/>
        <v>197680</v>
      </c>
      <c r="F258" s="55">
        <f t="shared" si="165"/>
        <v>80</v>
      </c>
      <c r="G258" s="6" t="str">
        <f t="shared" si="163"/>
        <v>RheemPlugInShared80</v>
      </c>
      <c r="H258" s="116">
        <f t="shared" si="164"/>
        <v>1</v>
      </c>
      <c r="I258" s="156" t="str">
        <f t="shared" si="154"/>
        <v>RheemXE80T10HM00U0</v>
      </c>
      <c r="J258" s="91" t="s">
        <v>188</v>
      </c>
      <c r="K258" s="32">
        <v>3</v>
      </c>
      <c r="L258" s="75">
        <f t="shared" si="142"/>
        <v>19</v>
      </c>
      <c r="M258" s="144" t="s">
        <v>88</v>
      </c>
      <c r="N258" s="62">
        <f t="shared" si="155"/>
        <v>76</v>
      </c>
      <c r="O258" s="62">
        <f t="shared" si="159"/>
        <v>197680</v>
      </c>
      <c r="P258" s="59" t="str">
        <f t="shared" si="166"/>
        <v>XE80T10HM00U0  (80 gal, JA13)</v>
      </c>
      <c r="Q258" s="155">
        <f t="shared" si="143"/>
        <v>1</v>
      </c>
      <c r="R258" s="143" t="s">
        <v>741</v>
      </c>
      <c r="S258" s="14">
        <v>80</v>
      </c>
      <c r="T258" s="99" t="s">
        <v>729</v>
      </c>
      <c r="U258" s="80" t="s">
        <v>729</v>
      </c>
      <c r="V258" s="85" t="str">
        <f t="shared" si="160"/>
        <v>RheemPlugInShared80</v>
      </c>
      <c r="W258" s="115">
        <v>1</v>
      </c>
      <c r="X258" s="46" t="s">
        <v>13</v>
      </c>
      <c r="Y258" s="47">
        <v>44760</v>
      </c>
      <c r="Z258" s="44" t="s">
        <v>88</v>
      </c>
      <c r="AA258" s="126" t="str">
        <f t="shared" si="145"/>
        <v>2,     197680,   "XE80T10HM00U0  (80 gal, JA13)"</v>
      </c>
      <c r="AB258" s="128" t="str">
        <f t="shared" si="141"/>
        <v>Rheem</v>
      </c>
      <c r="AC258" s="146" t="s">
        <v>761</v>
      </c>
      <c r="AD258" s="153">
        <f t="shared" si="144"/>
        <v>1</v>
      </c>
      <c r="AE258" s="126" t="str">
        <f t="shared" si="146"/>
        <v xml:space="preserve">          case  XE80T10HM00U0  (80 gal, JA13)   :   "RheemXE80T10HM00U0"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3:1039" s="6" customFormat="1" ht="15" customHeight="1" x14ac:dyDescent="0.25">
      <c r="C259" s="146" t="str">
        <f t="shared" si="161"/>
        <v>Rheem</v>
      </c>
      <c r="D259" s="146" t="str">
        <f t="shared" si="162"/>
        <v>XE80T10HMS00U0  (80 gal, JA13)</v>
      </c>
      <c r="E259" s="146">
        <f t="shared" si="152"/>
        <v>197780</v>
      </c>
      <c r="F259" s="55">
        <f t="shared" si="165"/>
        <v>80</v>
      </c>
      <c r="G259" s="6" t="str">
        <f t="shared" si="163"/>
        <v>RheemPlugInShared80</v>
      </c>
      <c r="H259" s="116">
        <f t="shared" si="164"/>
        <v>1</v>
      </c>
      <c r="I259" s="156" t="str">
        <f t="shared" si="154"/>
        <v>RheemXE80T10HMS00U0</v>
      </c>
      <c r="J259" s="91" t="s">
        <v>188</v>
      </c>
      <c r="K259" s="32">
        <v>3</v>
      </c>
      <c r="L259" s="75">
        <f t="shared" si="142"/>
        <v>19</v>
      </c>
      <c r="M259" s="144" t="s">
        <v>88</v>
      </c>
      <c r="N259" s="62">
        <f t="shared" si="155"/>
        <v>77</v>
      </c>
      <c r="O259" s="62">
        <f t="shared" si="159"/>
        <v>197780</v>
      </c>
      <c r="P259" s="59" t="str">
        <f t="shared" si="166"/>
        <v>XE80T10HMS00U0  (80 gal, JA13)</v>
      </c>
      <c r="Q259" s="155">
        <f t="shared" si="143"/>
        <v>1</v>
      </c>
      <c r="R259" s="143" t="s">
        <v>742</v>
      </c>
      <c r="S259" s="14">
        <v>80</v>
      </c>
      <c r="T259" s="99" t="s">
        <v>729</v>
      </c>
      <c r="U259" s="80" t="s">
        <v>729</v>
      </c>
      <c r="V259" s="85" t="str">
        <f t="shared" si="160"/>
        <v>RheemPlugInShared80</v>
      </c>
      <c r="W259" s="115">
        <v>1</v>
      </c>
      <c r="X259" s="46" t="s">
        <v>13</v>
      </c>
      <c r="Y259" s="47">
        <v>44760</v>
      </c>
      <c r="Z259" s="44" t="s">
        <v>88</v>
      </c>
      <c r="AA259" s="126" t="str">
        <f t="shared" si="145"/>
        <v>2,     197780,   "XE80T10HMS00U0  (80 gal, JA13)"</v>
      </c>
      <c r="AB259" s="128" t="str">
        <f t="shared" si="141"/>
        <v>Rheem</v>
      </c>
      <c r="AC259" s="143" t="s">
        <v>762</v>
      </c>
      <c r="AD259" s="153">
        <f t="shared" si="144"/>
        <v>1</v>
      </c>
      <c r="AE259" s="126" t="str">
        <f t="shared" si="146"/>
        <v xml:space="preserve">          case  XE80T10HMS00U0  (80 gal, JA13)   :   "RheemXE80T10HMS00U0"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  <c r="AMK259"/>
      <c r="AML259"/>
      <c r="AMM259"/>
      <c r="AMN259"/>
      <c r="AMO259"/>
      <c r="AMP259"/>
      <c r="AMQ259"/>
      <c r="AMR259"/>
      <c r="AMS259"/>
      <c r="AMT259"/>
      <c r="AMU259"/>
      <c r="AMV259"/>
      <c r="AMW259"/>
      <c r="AMX259"/>
      <c r="AMY259"/>
    </row>
    <row r="260" spans="3:1039" s="6" customFormat="1" ht="15" customHeight="1" x14ac:dyDescent="0.25">
      <c r="C260" s="146" t="str">
        <f t="shared" si="161"/>
        <v>Rheem</v>
      </c>
      <c r="D260" s="146" t="str">
        <f t="shared" si="162"/>
        <v>PROPH40 T0 RH120  (40 gal)</v>
      </c>
      <c r="E260" s="146">
        <f t="shared" si="152"/>
        <v>197881</v>
      </c>
      <c r="F260" s="55">
        <f t="shared" si="165"/>
        <v>40</v>
      </c>
      <c r="G260" s="6" t="str">
        <f t="shared" si="163"/>
        <v>RheemPlugInDedicated40</v>
      </c>
      <c r="H260" s="116">
        <f t="shared" si="164"/>
        <v>0</v>
      </c>
      <c r="I260" s="156" t="str">
        <f t="shared" si="154"/>
        <v>RheemPROPH40T0RH120</v>
      </c>
      <c r="J260" s="91" t="s">
        <v>188</v>
      </c>
      <c r="K260" s="32">
        <v>2</v>
      </c>
      <c r="L260" s="75">
        <f t="shared" ref="L260:L323" si="167">VLOOKUP( M260, $M$2:$N$22, 2, FALSE )</f>
        <v>19</v>
      </c>
      <c r="M260" s="144" t="s">
        <v>88</v>
      </c>
      <c r="N260" s="62">
        <f t="shared" si="155"/>
        <v>78</v>
      </c>
      <c r="O260" s="62">
        <f t="shared" si="159"/>
        <v>197881</v>
      </c>
      <c r="P260" s="59" t="str">
        <f t="shared" si="166"/>
        <v>PROPH40 T0 RH120  (40 gal)</v>
      </c>
      <c r="Q260" s="155">
        <f t="shared" ref="Q260:Q323" si="168">COUNTIF(P$68:P$438, P260)</f>
        <v>1</v>
      </c>
      <c r="R260" s="143" t="s">
        <v>743</v>
      </c>
      <c r="S260" s="14">
        <v>40</v>
      </c>
      <c r="T260" s="99" t="s">
        <v>730</v>
      </c>
      <c r="U260" s="80" t="s">
        <v>730</v>
      </c>
      <c r="V260" s="85" t="str">
        <f t="shared" si="160"/>
        <v>RheemPlugInDedicated40</v>
      </c>
      <c r="W260" s="115">
        <v>0</v>
      </c>
      <c r="X260" s="46" t="s">
        <v>8</v>
      </c>
      <c r="Y260" s="47">
        <v>44760</v>
      </c>
      <c r="Z260" s="44" t="s">
        <v>88</v>
      </c>
      <c r="AA260" s="126" t="str">
        <f t="shared" si="145"/>
        <v>2,     197881,   "PROPH40 T0 RH120  (40 gal)"</v>
      </c>
      <c r="AB260" s="128" t="str">
        <f t="shared" si="141"/>
        <v>Rheem</v>
      </c>
      <c r="AC260" s="143" t="s">
        <v>763</v>
      </c>
      <c r="AD260" s="153">
        <f t="shared" ref="AD260:AD323" si="169">COUNTIF(AC$68:AC$438, AC260)</f>
        <v>1</v>
      </c>
      <c r="AE260" s="126" t="str">
        <f t="shared" si="146"/>
        <v xml:space="preserve">          case  PROPH40 T0 RH120  (40 gal)   :   "RheemPROPH40T0RH120"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  <c r="AMK260"/>
      <c r="AML260"/>
      <c r="AMM260"/>
      <c r="AMN260"/>
      <c r="AMO260"/>
      <c r="AMP260"/>
      <c r="AMQ260"/>
      <c r="AMR260"/>
      <c r="AMS260"/>
      <c r="AMT260"/>
      <c r="AMU260"/>
      <c r="AMV260"/>
      <c r="AMW260"/>
      <c r="AMX260"/>
      <c r="AMY260"/>
    </row>
    <row r="261" spans="3:1039" s="6" customFormat="1" ht="15" customHeight="1" x14ac:dyDescent="0.25">
      <c r="C261" s="146" t="str">
        <f t="shared" si="161"/>
        <v>Rheem</v>
      </c>
      <c r="D261" s="146" t="str">
        <f t="shared" si="162"/>
        <v>PROPH50 T0 RH120  (50 gal)</v>
      </c>
      <c r="E261" s="146">
        <f t="shared" si="152"/>
        <v>197982</v>
      </c>
      <c r="F261" s="55">
        <f t="shared" si="165"/>
        <v>50</v>
      </c>
      <c r="G261" s="6" t="str">
        <f t="shared" si="163"/>
        <v>RheemPlugInDedicated50</v>
      </c>
      <c r="H261" s="116">
        <f t="shared" si="164"/>
        <v>0</v>
      </c>
      <c r="I261" s="156" t="str">
        <f t="shared" si="154"/>
        <v>RheemPROPH50T0RH120</v>
      </c>
      <c r="J261" s="91" t="s">
        <v>188</v>
      </c>
      <c r="K261" s="32">
        <v>2</v>
      </c>
      <c r="L261" s="75">
        <f t="shared" si="167"/>
        <v>19</v>
      </c>
      <c r="M261" s="144" t="s">
        <v>88</v>
      </c>
      <c r="N261" s="62">
        <f t="shared" si="155"/>
        <v>79</v>
      </c>
      <c r="O261" s="62">
        <f t="shared" si="159"/>
        <v>197982</v>
      </c>
      <c r="P261" s="59" t="str">
        <f t="shared" si="166"/>
        <v>PROPH50 T0 RH120  (50 gal)</v>
      </c>
      <c r="Q261" s="155">
        <f t="shared" si="168"/>
        <v>1</v>
      </c>
      <c r="R261" s="143" t="s">
        <v>744</v>
      </c>
      <c r="S261" s="14">
        <v>50</v>
      </c>
      <c r="T261" s="99" t="s">
        <v>731</v>
      </c>
      <c r="U261" s="80" t="s">
        <v>731</v>
      </c>
      <c r="V261" s="85" t="str">
        <f t="shared" si="160"/>
        <v>RheemPlugInDedicated50</v>
      </c>
      <c r="W261" s="115">
        <v>0</v>
      </c>
      <c r="X261" s="46" t="s">
        <v>8</v>
      </c>
      <c r="Y261" s="47">
        <v>44760</v>
      </c>
      <c r="Z261" s="44" t="s">
        <v>88</v>
      </c>
      <c r="AA261" s="126" t="str">
        <f t="shared" si="145"/>
        <v>2,     197982,   "PROPH50 T0 RH120  (50 gal)"</v>
      </c>
      <c r="AB261" s="128" t="str">
        <f t="shared" si="141"/>
        <v>Rheem</v>
      </c>
      <c r="AC261" s="143" t="s">
        <v>764</v>
      </c>
      <c r="AD261" s="153">
        <f t="shared" si="169"/>
        <v>1</v>
      </c>
      <c r="AE261" s="126" t="str">
        <f t="shared" si="146"/>
        <v xml:space="preserve">          case  PROPH50 T0 RH120  (50 gal)   :   "RheemPROPH50T0RH120"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3:1039" s="6" customFormat="1" ht="15" customHeight="1" x14ac:dyDescent="0.25">
      <c r="C262" s="146" t="str">
        <f t="shared" si="161"/>
        <v>Rheem</v>
      </c>
      <c r="D262" s="146" t="str">
        <f t="shared" si="162"/>
        <v>PROPH40 T0 RH120-M  (40 gal, JA13)</v>
      </c>
      <c r="E262" s="146">
        <f t="shared" si="152"/>
        <v>198077</v>
      </c>
      <c r="F262" s="55">
        <f t="shared" si="165"/>
        <v>40</v>
      </c>
      <c r="G262" s="6" t="str">
        <f t="shared" si="163"/>
        <v>RheemPlugInShared40</v>
      </c>
      <c r="H262" s="116">
        <f t="shared" si="164"/>
        <v>1</v>
      </c>
      <c r="I262" s="156" t="str">
        <f t="shared" si="154"/>
        <v>RheemPROPH40T0RH120M</v>
      </c>
      <c r="J262" s="91" t="s">
        <v>188</v>
      </c>
      <c r="K262" s="32">
        <v>3</v>
      </c>
      <c r="L262" s="75">
        <f t="shared" si="167"/>
        <v>19</v>
      </c>
      <c r="M262" s="144" t="s">
        <v>88</v>
      </c>
      <c r="N262" s="62">
        <f t="shared" si="155"/>
        <v>80</v>
      </c>
      <c r="O262" s="62">
        <f t="shared" si="159"/>
        <v>198077</v>
      </c>
      <c r="P262" s="59" t="str">
        <f t="shared" si="166"/>
        <v>PROPH40 T0 RH120-M  (40 gal, JA13)</v>
      </c>
      <c r="Q262" s="155">
        <f t="shared" si="168"/>
        <v>1</v>
      </c>
      <c r="R262" s="143" t="s">
        <v>745</v>
      </c>
      <c r="S262" s="14">
        <v>40</v>
      </c>
      <c r="T262" s="99" t="s">
        <v>726</v>
      </c>
      <c r="U262" s="80" t="s">
        <v>726</v>
      </c>
      <c r="V262" s="85" t="str">
        <f t="shared" si="160"/>
        <v>RheemPlugInShared40</v>
      </c>
      <c r="W262" s="115">
        <v>1</v>
      </c>
      <c r="X262" s="46" t="s">
        <v>8</v>
      </c>
      <c r="Y262" s="47">
        <v>44760</v>
      </c>
      <c r="Z262" s="44" t="s">
        <v>88</v>
      </c>
      <c r="AA262" s="126" t="str">
        <f t="shared" si="145"/>
        <v>2,     198077,   "PROPH40 T0 RH120-M  (40 gal, JA13)"</v>
      </c>
      <c r="AB262" s="128" t="str">
        <f t="shared" si="141"/>
        <v>Rheem</v>
      </c>
      <c r="AC262" s="146" t="s">
        <v>765</v>
      </c>
      <c r="AD262" s="153">
        <f t="shared" si="169"/>
        <v>1</v>
      </c>
      <c r="AE262" s="126" t="str">
        <f t="shared" si="146"/>
        <v xml:space="preserve">          case  PROPH40 T0 RH120-M  (40 gal, JA13)   :   "RheemPROPH40T0RH120M"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3:1039" s="6" customFormat="1" ht="15" customHeight="1" x14ac:dyDescent="0.25">
      <c r="C263" s="146" t="str">
        <f t="shared" si="161"/>
        <v>Rheem</v>
      </c>
      <c r="D263" s="146" t="str">
        <f t="shared" si="162"/>
        <v>PROPH40 T0 RH120-MSO  (40 gal, JA13)</v>
      </c>
      <c r="E263" s="146">
        <f t="shared" si="152"/>
        <v>198177</v>
      </c>
      <c r="F263" s="55">
        <f t="shared" si="165"/>
        <v>40</v>
      </c>
      <c r="G263" s="6" t="str">
        <f t="shared" si="163"/>
        <v>RheemPlugInShared40</v>
      </c>
      <c r="H263" s="116">
        <f t="shared" si="164"/>
        <v>1</v>
      </c>
      <c r="I263" s="156" t="str">
        <f t="shared" si="154"/>
        <v>RheemPROPH40T0RH120MSO</v>
      </c>
      <c r="J263" s="91" t="s">
        <v>188</v>
      </c>
      <c r="K263" s="32">
        <v>3</v>
      </c>
      <c r="L263" s="75">
        <f t="shared" si="167"/>
        <v>19</v>
      </c>
      <c r="M263" s="144" t="s">
        <v>88</v>
      </c>
      <c r="N263" s="62">
        <f t="shared" si="155"/>
        <v>81</v>
      </c>
      <c r="O263" s="62">
        <f t="shared" ref="O263" si="170" xml:space="preserve"> (L263*10000) + (N263*100) + VLOOKUP( U263, $R$2:$T$65, 2, FALSE )</f>
        <v>198177</v>
      </c>
      <c r="P263" s="59" t="str">
        <f t="shared" si="166"/>
        <v>PROPH40 T0 RH120-MSO  (40 gal, JA13)</v>
      </c>
      <c r="Q263" s="155">
        <f t="shared" si="168"/>
        <v>1</v>
      </c>
      <c r="R263" s="143" t="s">
        <v>746</v>
      </c>
      <c r="S263" s="14">
        <v>40</v>
      </c>
      <c r="T263" s="99" t="s">
        <v>726</v>
      </c>
      <c r="U263" s="80" t="s">
        <v>726</v>
      </c>
      <c r="V263" s="85" t="str">
        <f t="shared" si="160"/>
        <v>RheemPlugInShared40</v>
      </c>
      <c r="W263" s="115">
        <v>1</v>
      </c>
      <c r="X263" s="46" t="s">
        <v>8</v>
      </c>
      <c r="Y263" s="47">
        <v>44760</v>
      </c>
      <c r="Z263" s="44"/>
      <c r="AA263" s="126" t="str">
        <f t="shared" si="145"/>
        <v>2,     198177,   "PROPH40 T0 RH120-MSO  (40 gal, JA13)"</v>
      </c>
      <c r="AB263" s="128" t="str">
        <f t="shared" si="141"/>
        <v>Rheem</v>
      </c>
      <c r="AC263" s="143" t="s">
        <v>766</v>
      </c>
      <c r="AD263" s="153">
        <f t="shared" si="169"/>
        <v>1</v>
      </c>
      <c r="AE263" s="126" t="str">
        <f t="shared" si="146"/>
        <v xml:space="preserve">          case  PROPH40 T0 RH120-MSO  (40 gal, JA13)   :   "RheemPROPH40T0RH120MSO"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3:1039" s="6" customFormat="1" ht="15" customHeight="1" x14ac:dyDescent="0.25">
      <c r="C264" s="146" t="str">
        <f t="shared" si="161"/>
        <v>Rheem</v>
      </c>
      <c r="D264" s="146" t="str">
        <f t="shared" si="162"/>
        <v>PROPH50 T0 RH120-M  (50 gal, JA13)</v>
      </c>
      <c r="E264" s="146">
        <f t="shared" si="152"/>
        <v>198278</v>
      </c>
      <c r="F264" s="55">
        <f t="shared" si="165"/>
        <v>50</v>
      </c>
      <c r="G264" s="6" t="str">
        <f t="shared" si="163"/>
        <v>RheemPlugInShared50</v>
      </c>
      <c r="H264" s="116">
        <f t="shared" si="164"/>
        <v>1</v>
      </c>
      <c r="I264" s="156" t="str">
        <f t="shared" si="154"/>
        <v>RheemPROPH50T0RH120M</v>
      </c>
      <c r="J264" s="91" t="s">
        <v>188</v>
      </c>
      <c r="K264" s="32">
        <v>3</v>
      </c>
      <c r="L264" s="75">
        <f t="shared" si="167"/>
        <v>19</v>
      </c>
      <c r="M264" s="144" t="s">
        <v>88</v>
      </c>
      <c r="N264" s="62">
        <f t="shared" si="155"/>
        <v>82</v>
      </c>
      <c r="O264" s="62">
        <f t="shared" ref="O264:O295" si="171" xml:space="preserve"> (L264*10000) + (N264*100) + VLOOKUP( U264, $R$2:$T$65, 2, FALSE )</f>
        <v>198278</v>
      </c>
      <c r="P264" s="59" t="str">
        <f t="shared" si="166"/>
        <v>PROPH50 T0 RH120-M  (50 gal, JA13)</v>
      </c>
      <c r="Q264" s="155">
        <f t="shared" si="168"/>
        <v>1</v>
      </c>
      <c r="R264" s="143" t="s">
        <v>747</v>
      </c>
      <c r="S264" s="14">
        <v>50</v>
      </c>
      <c r="T264" s="99" t="s">
        <v>727</v>
      </c>
      <c r="U264" s="80" t="s">
        <v>727</v>
      </c>
      <c r="V264" s="85" t="str">
        <f t="shared" si="160"/>
        <v>RheemPlugInShared50</v>
      </c>
      <c r="W264" s="115">
        <v>1</v>
      </c>
      <c r="X264" s="46" t="s">
        <v>8</v>
      </c>
      <c r="Y264" s="47">
        <v>44760</v>
      </c>
      <c r="Z264" s="44"/>
      <c r="AA264" s="126" t="str">
        <f t="shared" si="145"/>
        <v>2,     198278,   "PROPH50 T0 RH120-M  (50 gal, JA13)"</v>
      </c>
      <c r="AB264" s="128" t="str">
        <f t="shared" si="141"/>
        <v>Rheem</v>
      </c>
      <c r="AC264" s="145" t="s">
        <v>767</v>
      </c>
      <c r="AD264" s="153">
        <f t="shared" si="169"/>
        <v>1</v>
      </c>
      <c r="AE264" s="126" t="str">
        <f t="shared" si="146"/>
        <v xml:space="preserve">          case  PROPH50 T0 RH120-M  (50 gal, JA13)   :   "RheemPROPH50T0RH120M"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3:1039" s="6" customFormat="1" ht="15" customHeight="1" x14ac:dyDescent="0.25">
      <c r="C265" s="146" t="str">
        <f t="shared" si="161"/>
        <v>Rheem</v>
      </c>
      <c r="D265" s="146" t="str">
        <f t="shared" si="162"/>
        <v>PROPH50 T0 RH120-MSO  (50 gal, JA13)</v>
      </c>
      <c r="E265" s="146">
        <f t="shared" si="152"/>
        <v>198378</v>
      </c>
      <c r="F265" s="55">
        <f t="shared" si="165"/>
        <v>50</v>
      </c>
      <c r="G265" s="6" t="str">
        <f t="shared" si="163"/>
        <v>RheemPlugInShared50</v>
      </c>
      <c r="H265" s="116">
        <f t="shared" si="164"/>
        <v>1</v>
      </c>
      <c r="I265" s="156" t="str">
        <f t="shared" si="154"/>
        <v>RheemPROPH50T0RH120MSO</v>
      </c>
      <c r="J265" s="91" t="s">
        <v>188</v>
      </c>
      <c r="K265" s="32">
        <v>3</v>
      </c>
      <c r="L265" s="75">
        <f t="shared" si="167"/>
        <v>19</v>
      </c>
      <c r="M265" s="144" t="s">
        <v>88</v>
      </c>
      <c r="N265" s="62">
        <f t="shared" si="155"/>
        <v>83</v>
      </c>
      <c r="O265" s="62">
        <f t="shared" si="171"/>
        <v>198378</v>
      </c>
      <c r="P265" s="59" t="str">
        <f t="shared" si="166"/>
        <v>PROPH50 T0 RH120-MSO  (50 gal, JA13)</v>
      </c>
      <c r="Q265" s="155">
        <f t="shared" si="168"/>
        <v>1</v>
      </c>
      <c r="R265" s="143" t="s">
        <v>748</v>
      </c>
      <c r="S265" s="14">
        <v>50</v>
      </c>
      <c r="T265" s="99" t="s">
        <v>727</v>
      </c>
      <c r="U265" s="80" t="s">
        <v>727</v>
      </c>
      <c r="V265" s="85" t="str">
        <f t="shared" si="160"/>
        <v>RheemPlugInShared50</v>
      </c>
      <c r="W265" s="115">
        <v>1</v>
      </c>
      <c r="X265" s="46" t="s">
        <v>8</v>
      </c>
      <c r="Y265" s="47">
        <v>44760</v>
      </c>
      <c r="Z265" s="44"/>
      <c r="AA265" s="126" t="str">
        <f t="shared" si="145"/>
        <v>2,     198378,   "PROPH50 T0 RH120-MSO  (50 gal, JA13)"</v>
      </c>
      <c r="AB265" s="128" t="str">
        <f t="shared" si="141"/>
        <v>Rheem</v>
      </c>
      <c r="AC265" s="145" t="s">
        <v>768</v>
      </c>
      <c r="AD265" s="153">
        <f t="shared" si="169"/>
        <v>1</v>
      </c>
      <c r="AE265" s="126" t="str">
        <f t="shared" si="146"/>
        <v xml:space="preserve">          case  PROPH50 T0 RH120-MSO  (50 gal, JA13)   :   "RheemPROPH50T0RH120MSO"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3:1039" s="6" customFormat="1" ht="15" customHeight="1" x14ac:dyDescent="0.25">
      <c r="C266" s="146" t="str">
        <f t="shared" si="161"/>
        <v>Rheem</v>
      </c>
      <c r="D266" s="146" t="str">
        <f t="shared" si="162"/>
        <v>PROPH65 T0 RH120-M  (65 gal, JA13)</v>
      </c>
      <c r="E266" s="146">
        <f t="shared" si="152"/>
        <v>198479</v>
      </c>
      <c r="F266" s="55">
        <f t="shared" si="165"/>
        <v>65</v>
      </c>
      <c r="G266" s="6" t="str">
        <f t="shared" si="163"/>
        <v>RheemPlugInShared65</v>
      </c>
      <c r="H266" s="116">
        <f t="shared" si="164"/>
        <v>1</v>
      </c>
      <c r="I266" s="156" t="str">
        <f t="shared" si="154"/>
        <v>RheemPROPH65T0RH120M</v>
      </c>
      <c r="J266" s="91" t="s">
        <v>188</v>
      </c>
      <c r="K266" s="32">
        <v>3</v>
      </c>
      <c r="L266" s="75">
        <f t="shared" si="167"/>
        <v>19</v>
      </c>
      <c r="M266" s="144" t="s">
        <v>88</v>
      </c>
      <c r="N266" s="62">
        <f t="shared" si="155"/>
        <v>84</v>
      </c>
      <c r="O266" s="62">
        <f t="shared" si="171"/>
        <v>198479</v>
      </c>
      <c r="P266" s="59" t="str">
        <f t="shared" si="166"/>
        <v>PROPH65 T0 RH120-M  (65 gal, JA13)</v>
      </c>
      <c r="Q266" s="155">
        <f t="shared" si="168"/>
        <v>1</v>
      </c>
      <c r="R266" s="143" t="s">
        <v>749</v>
      </c>
      <c r="S266" s="14">
        <v>65</v>
      </c>
      <c r="T266" s="99" t="s">
        <v>728</v>
      </c>
      <c r="U266" s="80" t="s">
        <v>728</v>
      </c>
      <c r="V266" s="85" t="str">
        <f t="shared" si="160"/>
        <v>RheemPlugInShared65</v>
      </c>
      <c r="W266" s="115">
        <v>1</v>
      </c>
      <c r="X266" s="46">
        <v>3</v>
      </c>
      <c r="Y266" s="47">
        <v>44760</v>
      </c>
      <c r="Z266" s="44"/>
      <c r="AA266" s="126" t="str">
        <f t="shared" si="145"/>
        <v>2,     198479,   "PROPH65 T0 RH120-M  (65 gal, JA13)"</v>
      </c>
      <c r="AB266" s="128" t="str">
        <f t="shared" si="141"/>
        <v>Rheem</v>
      </c>
      <c r="AC266" s="145" t="s">
        <v>769</v>
      </c>
      <c r="AD266" s="153">
        <f t="shared" si="169"/>
        <v>1</v>
      </c>
      <c r="AE266" s="126" t="str">
        <f t="shared" si="146"/>
        <v xml:space="preserve">          case  PROPH65 T0 RH120-M  (65 gal, JA13)   :   "RheemPROPH65T0RH120M"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3:1039" s="6" customFormat="1" ht="15" customHeight="1" x14ac:dyDescent="0.25">
      <c r="C267" s="146" t="str">
        <f t="shared" si="161"/>
        <v>Rheem</v>
      </c>
      <c r="D267" s="146" t="str">
        <f t="shared" si="162"/>
        <v>PROPH65 T0 RH120-MSO  (65 gal, JA13)</v>
      </c>
      <c r="E267" s="146">
        <f t="shared" si="152"/>
        <v>198579</v>
      </c>
      <c r="F267" s="55">
        <f t="shared" si="165"/>
        <v>65</v>
      </c>
      <c r="G267" s="6" t="str">
        <f t="shared" si="163"/>
        <v>RheemPlugInShared65</v>
      </c>
      <c r="H267" s="116">
        <f t="shared" si="164"/>
        <v>1</v>
      </c>
      <c r="I267" s="156" t="str">
        <f t="shared" si="154"/>
        <v>RheemPROPH65T0RH120MSO</v>
      </c>
      <c r="J267" s="91" t="s">
        <v>188</v>
      </c>
      <c r="K267" s="32">
        <v>3</v>
      </c>
      <c r="L267" s="75">
        <f t="shared" si="167"/>
        <v>19</v>
      </c>
      <c r="M267" s="144" t="s">
        <v>88</v>
      </c>
      <c r="N267" s="62">
        <f t="shared" si="155"/>
        <v>85</v>
      </c>
      <c r="O267" s="62">
        <f t="shared" si="171"/>
        <v>198579</v>
      </c>
      <c r="P267" s="59" t="str">
        <f t="shared" si="166"/>
        <v>PROPH65 T0 RH120-MSO  (65 gal, JA13)</v>
      </c>
      <c r="Q267" s="155">
        <f t="shared" si="168"/>
        <v>1</v>
      </c>
      <c r="R267" s="143" t="s">
        <v>750</v>
      </c>
      <c r="S267" s="14">
        <v>65</v>
      </c>
      <c r="T267" s="99" t="s">
        <v>728</v>
      </c>
      <c r="U267" s="80" t="s">
        <v>728</v>
      </c>
      <c r="V267" s="85" t="str">
        <f t="shared" si="160"/>
        <v>RheemPlugInShared65</v>
      </c>
      <c r="W267" s="115">
        <v>1</v>
      </c>
      <c r="X267" s="46">
        <v>3</v>
      </c>
      <c r="Y267" s="47">
        <v>44760</v>
      </c>
      <c r="Z267" s="44"/>
      <c r="AA267" s="126" t="str">
        <f t="shared" ref="AA267:AA330" si="172">"2,     "&amp;E267&amp;",   """&amp;P267&amp;""""</f>
        <v>2,     198579,   "PROPH65 T0 RH120-MSO  (65 gal, JA13)"</v>
      </c>
      <c r="AB267" s="128" t="str">
        <f t="shared" si="141"/>
        <v>Rheem</v>
      </c>
      <c r="AC267" s="145" t="s">
        <v>770</v>
      </c>
      <c r="AD267" s="153">
        <f t="shared" si="169"/>
        <v>1</v>
      </c>
      <c r="AE267" s="126" t="str">
        <f t="shared" ref="AE267:AE330" si="173">"          case  "&amp;D267&amp;"   :   """&amp;AC267&amp;""""</f>
        <v xml:space="preserve">          case  PROPH65 T0 RH120-MSO  (65 gal, JA13)   :   "RheemPROPH65T0RH120MSO"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3:1039" s="6" customFormat="1" ht="15" customHeight="1" x14ac:dyDescent="0.25">
      <c r="C268" s="146" t="str">
        <f t="shared" si="161"/>
        <v>Rheem</v>
      </c>
      <c r="D268" s="146" t="str">
        <f t="shared" si="162"/>
        <v>PROPH80 T0 RH120-M  (80 gal, JA13)</v>
      </c>
      <c r="E268" s="146">
        <f t="shared" si="152"/>
        <v>198680</v>
      </c>
      <c r="F268" s="55">
        <f t="shared" si="165"/>
        <v>80</v>
      </c>
      <c r="G268" s="6" t="str">
        <f t="shared" si="163"/>
        <v>RheemPlugInShared80</v>
      </c>
      <c r="H268" s="116">
        <f t="shared" si="164"/>
        <v>1</v>
      </c>
      <c r="I268" s="156" t="str">
        <f t="shared" si="154"/>
        <v>RheemPROPH80T0RH120M</v>
      </c>
      <c r="J268" s="91" t="s">
        <v>188</v>
      </c>
      <c r="K268" s="32">
        <v>3</v>
      </c>
      <c r="L268" s="75">
        <f t="shared" si="167"/>
        <v>19</v>
      </c>
      <c r="M268" s="144" t="s">
        <v>88</v>
      </c>
      <c r="N268" s="62">
        <f t="shared" si="155"/>
        <v>86</v>
      </c>
      <c r="O268" s="62">
        <f t="shared" si="171"/>
        <v>198680</v>
      </c>
      <c r="P268" s="59" t="str">
        <f t="shared" si="166"/>
        <v>PROPH80 T0 RH120-M  (80 gal, JA13)</v>
      </c>
      <c r="Q268" s="155">
        <f t="shared" si="168"/>
        <v>1</v>
      </c>
      <c r="R268" s="143" t="s">
        <v>751</v>
      </c>
      <c r="S268" s="14">
        <v>80</v>
      </c>
      <c r="T268" s="99" t="s">
        <v>729</v>
      </c>
      <c r="U268" s="80" t="s">
        <v>729</v>
      </c>
      <c r="V268" s="85" t="str">
        <f t="shared" si="160"/>
        <v>RheemPlugInShared80</v>
      </c>
      <c r="W268" s="115">
        <v>1</v>
      </c>
      <c r="X268" s="46" t="s">
        <v>13</v>
      </c>
      <c r="Y268" s="47">
        <v>44760</v>
      </c>
      <c r="Z268" s="44"/>
      <c r="AA268" s="126" t="str">
        <f t="shared" si="172"/>
        <v>2,     198680,   "PROPH80 T0 RH120-M  (80 gal, JA13)"</v>
      </c>
      <c r="AB268" s="128" t="str">
        <f t="shared" si="141"/>
        <v>Rheem</v>
      </c>
      <c r="AC268" s="145" t="s">
        <v>771</v>
      </c>
      <c r="AD268" s="153">
        <f t="shared" si="169"/>
        <v>1</v>
      </c>
      <c r="AE268" s="126" t="str">
        <f t="shared" si="173"/>
        <v xml:space="preserve">          case  PROPH80 T0 RH120-M  (80 gal, JA13)   :   "RheemPROPH80T0RH120M"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3:1039" s="6" customFormat="1" ht="15" customHeight="1" x14ac:dyDescent="0.25">
      <c r="C269" s="146" t="str">
        <f t="shared" si="161"/>
        <v>Rheem</v>
      </c>
      <c r="D269" s="146" t="str">
        <f t="shared" si="162"/>
        <v>PROPH80 T0 RH120-MSO  (80 gal, JA13)</v>
      </c>
      <c r="E269" s="146">
        <f t="shared" si="152"/>
        <v>198780</v>
      </c>
      <c r="F269" s="55">
        <f t="shared" si="165"/>
        <v>80</v>
      </c>
      <c r="G269" s="6" t="str">
        <f t="shared" si="163"/>
        <v>RheemPlugInShared80</v>
      </c>
      <c r="H269" s="116">
        <f t="shared" si="164"/>
        <v>1</v>
      </c>
      <c r="I269" s="156" t="str">
        <f t="shared" si="154"/>
        <v>RheemPROPH80T0RH120MSO</v>
      </c>
      <c r="J269" s="91" t="s">
        <v>188</v>
      </c>
      <c r="K269" s="32">
        <v>3</v>
      </c>
      <c r="L269" s="75">
        <f t="shared" si="167"/>
        <v>19</v>
      </c>
      <c r="M269" s="144" t="s">
        <v>88</v>
      </c>
      <c r="N269" s="62">
        <f t="shared" si="155"/>
        <v>87</v>
      </c>
      <c r="O269" s="62">
        <f t="shared" si="171"/>
        <v>198780</v>
      </c>
      <c r="P269" s="59" t="str">
        <f t="shared" si="166"/>
        <v>PROPH80 T0 RH120-MSO  (80 gal, JA13)</v>
      </c>
      <c r="Q269" s="155">
        <f t="shared" si="168"/>
        <v>1</v>
      </c>
      <c r="R269" s="143" t="s">
        <v>752</v>
      </c>
      <c r="S269" s="14">
        <v>80</v>
      </c>
      <c r="T269" s="99" t="s">
        <v>729</v>
      </c>
      <c r="U269" s="80" t="s">
        <v>729</v>
      </c>
      <c r="V269" s="85" t="str">
        <f t="shared" si="160"/>
        <v>RheemPlugInShared80</v>
      </c>
      <c r="W269" s="115">
        <v>1</v>
      </c>
      <c r="X269" s="46" t="s">
        <v>13</v>
      </c>
      <c r="Y269" s="47">
        <v>44760</v>
      </c>
      <c r="Z269" s="44"/>
      <c r="AA269" s="126" t="str">
        <f t="shared" si="172"/>
        <v>2,     198780,   "PROPH80 T0 RH120-MSO  (80 gal, JA13)"</v>
      </c>
      <c r="AB269" s="128" t="str">
        <f t="shared" si="141"/>
        <v>Rheem</v>
      </c>
      <c r="AC269" s="145" t="s">
        <v>772</v>
      </c>
      <c r="AD269" s="153">
        <f t="shared" si="169"/>
        <v>1</v>
      </c>
      <c r="AE269" s="126" t="str">
        <f t="shared" si="173"/>
        <v xml:space="preserve">          case  PROPH80 T0 RH120-MSO  (80 gal, JA13)   :   "RheemPROPH80T0RH120MSO"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3:1039" s="6" customFormat="1" ht="15" customHeight="1" x14ac:dyDescent="0.25">
      <c r="C270" s="120" t="str">
        <f t="shared" si="150"/>
        <v>Rheem Canada</v>
      </c>
      <c r="D270" s="120" t="str">
        <f t="shared" si="151"/>
        <v>CPROPH40 T2 RH375-15  (40 gal)</v>
      </c>
      <c r="E270" s="120">
        <f t="shared" si="152"/>
        <v>280159</v>
      </c>
      <c r="F270" s="55">
        <f t="shared" si="156"/>
        <v>40</v>
      </c>
      <c r="G270" s="6" t="str">
        <f t="shared" si="153"/>
        <v>Rheem2020Prem40</v>
      </c>
      <c r="H270" s="116">
        <f t="shared" ref="H270:H307" si="174">W270</f>
        <v>0</v>
      </c>
      <c r="I270" s="156" t="str">
        <f t="shared" si="154"/>
        <v>RheemCanCPROPH40T2RH37515</v>
      </c>
      <c r="J270" s="91" t="s">
        <v>188</v>
      </c>
      <c r="K270" s="32">
        <v>4</v>
      </c>
      <c r="L270" s="75">
        <f t="shared" si="167"/>
        <v>28</v>
      </c>
      <c r="M270" s="12" t="s">
        <v>347</v>
      </c>
      <c r="N270" s="61">
        <v>1</v>
      </c>
      <c r="O270" s="62">
        <f t="shared" si="171"/>
        <v>280159</v>
      </c>
      <c r="P270" s="59" t="str">
        <f t="shared" si="157"/>
        <v>CPROPH40 T2 RH375-15  (40 gal)</v>
      </c>
      <c r="Q270" s="155">
        <f t="shared" si="168"/>
        <v>1</v>
      </c>
      <c r="R270" s="10" t="s">
        <v>390</v>
      </c>
      <c r="S270" s="11">
        <v>40</v>
      </c>
      <c r="T270" s="30"/>
      <c r="U270" s="80" t="s">
        <v>273</v>
      </c>
      <c r="V270" s="85" t="str">
        <f t="shared" si="160"/>
        <v>Rheem2020Prem40</v>
      </c>
      <c r="W270" s="115">
        <v>0</v>
      </c>
      <c r="X270" s="42">
        <v>2</v>
      </c>
      <c r="Y270" s="43">
        <v>44127</v>
      </c>
      <c r="Z270" s="44"/>
      <c r="AA270" s="126" t="str">
        <f t="shared" si="172"/>
        <v>2,     280159,   "CPROPH40 T2 RH375-15  (40 gal)"</v>
      </c>
      <c r="AB270" s="127" t="s">
        <v>429</v>
      </c>
      <c r="AC270" s="130" t="s">
        <v>575</v>
      </c>
      <c r="AD270" s="153">
        <f t="shared" si="169"/>
        <v>1</v>
      </c>
      <c r="AE270" s="126" t="str">
        <f t="shared" si="173"/>
        <v xml:space="preserve">          case  CPROPH40 T2 RH375-15  (40 gal)   :   "RheemCanCPROPH40T2RH37515"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3:1039" s="6" customFormat="1" ht="15" customHeight="1" x14ac:dyDescent="0.25">
      <c r="C271" s="120" t="str">
        <f t="shared" si="150"/>
        <v>Rheem Canada</v>
      </c>
      <c r="D271" s="120" t="str">
        <f t="shared" si="151"/>
        <v>CPROPH50 T2 RH375-15  (50 gal)</v>
      </c>
      <c r="E271" s="120">
        <f t="shared" si="152"/>
        <v>280260</v>
      </c>
      <c r="F271" s="55">
        <f t="shared" si="156"/>
        <v>50</v>
      </c>
      <c r="G271" s="6" t="str">
        <f t="shared" si="153"/>
        <v>Rheem2020Prem50</v>
      </c>
      <c r="H271" s="116">
        <f t="shared" si="174"/>
        <v>0</v>
      </c>
      <c r="I271" s="156" t="str">
        <f t="shared" si="154"/>
        <v>RheemCanCPROPH50T2RH37515</v>
      </c>
      <c r="J271" s="91" t="s">
        <v>188</v>
      </c>
      <c r="K271" s="32">
        <v>4</v>
      </c>
      <c r="L271" s="75">
        <f t="shared" si="167"/>
        <v>28</v>
      </c>
      <c r="M271" s="12" t="s">
        <v>347</v>
      </c>
      <c r="N271" s="62">
        <f t="shared" ref="N271:N294" si="175">N270+1</f>
        <v>2</v>
      </c>
      <c r="O271" s="62">
        <f t="shared" si="171"/>
        <v>280260</v>
      </c>
      <c r="P271" s="59" t="str">
        <f t="shared" si="157"/>
        <v>CPROPH50 T2 RH375-15  (50 gal)</v>
      </c>
      <c r="Q271" s="155">
        <f t="shared" si="168"/>
        <v>1</v>
      </c>
      <c r="R271" s="10" t="s">
        <v>367</v>
      </c>
      <c r="S271" s="11">
        <v>50</v>
      </c>
      <c r="T271" s="30"/>
      <c r="U271" s="80" t="s">
        <v>274</v>
      </c>
      <c r="V271" s="85" t="str">
        <f t="shared" si="160"/>
        <v>Rheem2020Prem50</v>
      </c>
      <c r="W271" s="115">
        <v>0</v>
      </c>
      <c r="X271" s="42" t="s">
        <v>8</v>
      </c>
      <c r="Y271" s="43">
        <v>44127</v>
      </c>
      <c r="Z271" s="44"/>
      <c r="AA271" s="126" t="str">
        <f t="shared" si="172"/>
        <v>2,     280260,   "CPROPH50 T2 RH375-15  (50 gal)"</v>
      </c>
      <c r="AB271" s="128" t="str">
        <f t="shared" si="141"/>
        <v>RheemCan</v>
      </c>
      <c r="AC271" s="130" t="s">
        <v>576</v>
      </c>
      <c r="AD271" s="153">
        <f t="shared" si="169"/>
        <v>1</v>
      </c>
      <c r="AE271" s="126" t="str">
        <f t="shared" si="173"/>
        <v xml:space="preserve">          case  CPROPH50 T2 RH375-15  (50 gal)   :   "RheemCanCPROPH50T2RH37515"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3:1039" s="6" customFormat="1" ht="15" customHeight="1" x14ac:dyDescent="0.25">
      <c r="C272" s="120" t="str">
        <f t="shared" si="150"/>
        <v>Rheem Canada</v>
      </c>
      <c r="D272" s="120" t="str">
        <f t="shared" si="151"/>
        <v>CPROPH65 T2 RH375-15  (65 gal)</v>
      </c>
      <c r="E272" s="120">
        <f t="shared" si="152"/>
        <v>280361</v>
      </c>
      <c r="F272" s="55">
        <f t="shared" si="156"/>
        <v>65</v>
      </c>
      <c r="G272" s="6" t="str">
        <f t="shared" si="153"/>
        <v>Rheem2020Prem65</v>
      </c>
      <c r="H272" s="116">
        <f t="shared" si="174"/>
        <v>0</v>
      </c>
      <c r="I272" s="156" t="str">
        <f t="shared" si="154"/>
        <v>RheemCanCPROPH65T2RH37515</v>
      </c>
      <c r="J272" s="91" t="s">
        <v>188</v>
      </c>
      <c r="K272" s="32">
        <v>4</v>
      </c>
      <c r="L272" s="75">
        <f t="shared" si="167"/>
        <v>28</v>
      </c>
      <c r="M272" s="12" t="s">
        <v>347</v>
      </c>
      <c r="N272" s="62">
        <f t="shared" si="175"/>
        <v>3</v>
      </c>
      <c r="O272" s="62">
        <f t="shared" si="171"/>
        <v>280361</v>
      </c>
      <c r="P272" s="59" t="str">
        <f t="shared" si="157"/>
        <v>CPROPH65 T2 RH375-15  (65 gal)</v>
      </c>
      <c r="Q272" s="155">
        <f t="shared" si="168"/>
        <v>1</v>
      </c>
      <c r="R272" s="10" t="s">
        <v>368</v>
      </c>
      <c r="S272" s="11">
        <v>65</v>
      </c>
      <c r="T272" s="30"/>
      <c r="U272" s="80" t="s">
        <v>275</v>
      </c>
      <c r="V272" s="85" t="str">
        <f t="shared" si="160"/>
        <v>Rheem2020Prem65</v>
      </c>
      <c r="W272" s="115">
        <v>0</v>
      </c>
      <c r="X272" s="42" t="s">
        <v>8</v>
      </c>
      <c r="Y272" s="43">
        <v>44127</v>
      </c>
      <c r="Z272" s="44"/>
      <c r="AA272" s="126" t="str">
        <f t="shared" si="172"/>
        <v>2,     280361,   "CPROPH65 T2 RH375-15  (65 gal)"</v>
      </c>
      <c r="AB272" s="128" t="str">
        <f t="shared" si="141"/>
        <v>RheemCan</v>
      </c>
      <c r="AC272" s="130" t="s">
        <v>577</v>
      </c>
      <c r="AD272" s="153">
        <f t="shared" si="169"/>
        <v>1</v>
      </c>
      <c r="AE272" s="126" t="str">
        <f t="shared" si="173"/>
        <v xml:space="preserve">          case  CPROPH65 T2 RH375-15  (65 gal)   :   "RheemCanCPROPH65T2RH37515"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3:48" s="6" customFormat="1" ht="15" customHeight="1" x14ac:dyDescent="0.25">
      <c r="C273" s="120" t="str">
        <f t="shared" si="150"/>
        <v>Rheem Canada</v>
      </c>
      <c r="D273" s="120" t="str">
        <f t="shared" si="151"/>
        <v>CPROPH80 T2 RH375-15  (80 gal)</v>
      </c>
      <c r="E273" s="120">
        <f t="shared" si="152"/>
        <v>280462</v>
      </c>
      <c r="F273" s="55">
        <f t="shared" si="156"/>
        <v>80</v>
      </c>
      <c r="G273" s="6" t="str">
        <f t="shared" si="153"/>
        <v>Rheem2020Prem80</v>
      </c>
      <c r="H273" s="116">
        <f t="shared" si="174"/>
        <v>0</v>
      </c>
      <c r="I273" s="156" t="str">
        <f t="shared" si="154"/>
        <v>RheemCanCPROPH80T2RH37515</v>
      </c>
      <c r="J273" s="91" t="s">
        <v>188</v>
      </c>
      <c r="K273" s="32">
        <v>4</v>
      </c>
      <c r="L273" s="75">
        <f t="shared" si="167"/>
        <v>28</v>
      </c>
      <c r="M273" s="12" t="s">
        <v>347</v>
      </c>
      <c r="N273" s="62">
        <f t="shared" si="175"/>
        <v>4</v>
      </c>
      <c r="O273" s="62">
        <f t="shared" si="171"/>
        <v>280462</v>
      </c>
      <c r="P273" s="59" t="str">
        <f t="shared" si="157"/>
        <v>CPROPH80 T2 RH375-15  (80 gal)</v>
      </c>
      <c r="Q273" s="155">
        <f t="shared" si="168"/>
        <v>1</v>
      </c>
      <c r="R273" s="10" t="s">
        <v>369</v>
      </c>
      <c r="S273" s="11">
        <v>80</v>
      </c>
      <c r="T273" s="30"/>
      <c r="U273" s="80" t="s">
        <v>276</v>
      </c>
      <c r="V273" s="85" t="str">
        <f t="shared" si="160"/>
        <v>Rheem2020Prem80</v>
      </c>
      <c r="W273" s="115">
        <v>0</v>
      </c>
      <c r="X273" s="42">
        <v>4</v>
      </c>
      <c r="Y273" s="43">
        <v>44127</v>
      </c>
      <c r="Z273" s="44"/>
      <c r="AA273" s="126" t="str">
        <f t="shared" si="172"/>
        <v>2,     280462,   "CPROPH80 T2 RH375-15  (80 gal)"</v>
      </c>
      <c r="AB273" s="128" t="str">
        <f t="shared" si="141"/>
        <v>RheemCan</v>
      </c>
      <c r="AC273" s="130" t="s">
        <v>578</v>
      </c>
      <c r="AD273" s="153">
        <f t="shared" si="169"/>
        <v>1</v>
      </c>
      <c r="AE273" s="126" t="str">
        <f t="shared" si="173"/>
        <v xml:space="preserve">          case  CPROPH80 T2 RH375-15  (80 gal)   :   "RheemCanCPROPH80T2RH37515"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3:48" s="6" customFormat="1" ht="15" customHeight="1" x14ac:dyDescent="0.25">
      <c r="C274" s="120" t="str">
        <f t="shared" si="150"/>
        <v>Rheem Canada</v>
      </c>
      <c r="D274" s="120" t="str">
        <f t="shared" si="151"/>
        <v>CPROPH40 T2 RH375-30  (40 gal)</v>
      </c>
      <c r="E274" s="120">
        <f t="shared" si="152"/>
        <v>280559</v>
      </c>
      <c r="F274" s="55">
        <f t="shared" si="156"/>
        <v>40</v>
      </c>
      <c r="G274" s="6" t="str">
        <f t="shared" si="153"/>
        <v>Rheem2020Prem40</v>
      </c>
      <c r="H274" s="116">
        <f t="shared" si="174"/>
        <v>0</v>
      </c>
      <c r="I274" s="156" t="str">
        <f t="shared" si="154"/>
        <v>RheemCanCPROPH40T2RH37530</v>
      </c>
      <c r="J274" s="91" t="s">
        <v>188</v>
      </c>
      <c r="K274" s="32">
        <v>4</v>
      </c>
      <c r="L274" s="75">
        <f t="shared" si="167"/>
        <v>28</v>
      </c>
      <c r="M274" s="12" t="s">
        <v>347</v>
      </c>
      <c r="N274" s="62">
        <f t="shared" si="175"/>
        <v>5</v>
      </c>
      <c r="O274" s="62">
        <f t="shared" si="171"/>
        <v>280559</v>
      </c>
      <c r="P274" s="59" t="str">
        <f t="shared" si="157"/>
        <v>CPROPH40 T2 RH375-30  (40 gal)</v>
      </c>
      <c r="Q274" s="155">
        <f t="shared" si="168"/>
        <v>1</v>
      </c>
      <c r="R274" s="10" t="s">
        <v>370</v>
      </c>
      <c r="S274" s="11">
        <v>40</v>
      </c>
      <c r="T274" s="30"/>
      <c r="U274" s="80" t="s">
        <v>273</v>
      </c>
      <c r="V274" s="85" t="str">
        <f t="shared" si="160"/>
        <v>Rheem2020Prem40</v>
      </c>
      <c r="W274" s="115">
        <v>0</v>
      </c>
      <c r="X274" s="42">
        <v>2</v>
      </c>
      <c r="Y274" s="43">
        <v>44127</v>
      </c>
      <c r="Z274" s="44"/>
      <c r="AA274" s="126" t="str">
        <f t="shared" si="172"/>
        <v>2,     280559,   "CPROPH40 T2 RH375-30  (40 gal)"</v>
      </c>
      <c r="AB274" s="128" t="str">
        <f t="shared" si="141"/>
        <v>RheemCan</v>
      </c>
      <c r="AC274" s="130" t="s">
        <v>579</v>
      </c>
      <c r="AD274" s="153">
        <f t="shared" si="169"/>
        <v>1</v>
      </c>
      <c r="AE274" s="126" t="str">
        <f t="shared" si="173"/>
        <v xml:space="preserve">          case  CPROPH40 T2 RH375-30  (40 gal)   :   "RheemCanCPROPH40T2RH37530"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3:48" s="6" customFormat="1" ht="15" customHeight="1" x14ac:dyDescent="0.25">
      <c r="C275" s="120" t="str">
        <f t="shared" si="150"/>
        <v>Rheem Canada</v>
      </c>
      <c r="D275" s="120" t="str">
        <f t="shared" si="151"/>
        <v>CPROPH50 T2 RH375-30  (50 gal)</v>
      </c>
      <c r="E275" s="120">
        <f t="shared" si="152"/>
        <v>280660</v>
      </c>
      <c r="F275" s="55">
        <f t="shared" si="156"/>
        <v>50</v>
      </c>
      <c r="G275" s="6" t="str">
        <f t="shared" si="153"/>
        <v>Rheem2020Prem50</v>
      </c>
      <c r="H275" s="116">
        <f t="shared" si="174"/>
        <v>0</v>
      </c>
      <c r="I275" s="156" t="str">
        <f t="shared" si="154"/>
        <v>RheemCanCPROPH50T2RH37530</v>
      </c>
      <c r="J275" s="91" t="s">
        <v>188</v>
      </c>
      <c r="K275" s="32">
        <v>4</v>
      </c>
      <c r="L275" s="75">
        <f t="shared" si="167"/>
        <v>28</v>
      </c>
      <c r="M275" s="12" t="s">
        <v>347</v>
      </c>
      <c r="N275" s="62">
        <f t="shared" si="175"/>
        <v>6</v>
      </c>
      <c r="O275" s="62">
        <f t="shared" si="171"/>
        <v>280660</v>
      </c>
      <c r="P275" s="59" t="str">
        <f t="shared" si="157"/>
        <v>CPROPH50 T2 RH375-30  (50 gal)</v>
      </c>
      <c r="Q275" s="155">
        <f t="shared" si="168"/>
        <v>1</v>
      </c>
      <c r="R275" s="10" t="s">
        <v>371</v>
      </c>
      <c r="S275" s="11">
        <v>50</v>
      </c>
      <c r="T275" s="30"/>
      <c r="U275" s="80" t="s">
        <v>274</v>
      </c>
      <c r="V275" s="85" t="str">
        <f t="shared" si="160"/>
        <v>Rheem2020Prem50</v>
      </c>
      <c r="W275" s="115">
        <v>0</v>
      </c>
      <c r="X275" s="42" t="s">
        <v>8</v>
      </c>
      <c r="Y275" s="43">
        <v>44127</v>
      </c>
      <c r="Z275" s="44"/>
      <c r="AA275" s="126" t="str">
        <f t="shared" si="172"/>
        <v>2,     280660,   "CPROPH50 T2 RH375-30  (50 gal)"</v>
      </c>
      <c r="AB275" s="128" t="str">
        <f t="shared" ref="AB275:AB348" si="176">AB274</f>
        <v>RheemCan</v>
      </c>
      <c r="AC275" s="130" t="s">
        <v>580</v>
      </c>
      <c r="AD275" s="153">
        <f t="shared" si="169"/>
        <v>1</v>
      </c>
      <c r="AE275" s="126" t="str">
        <f t="shared" si="173"/>
        <v xml:space="preserve">          case  CPROPH50 T2 RH375-30  (50 gal)   :   "RheemCanCPROPH50T2RH37530"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</row>
    <row r="276" spans="3:48" s="6" customFormat="1" ht="15" customHeight="1" x14ac:dyDescent="0.25">
      <c r="C276" s="120" t="str">
        <f t="shared" si="150"/>
        <v>Rheem Canada</v>
      </c>
      <c r="D276" s="120" t="str">
        <f t="shared" si="151"/>
        <v>CPROPH65 T2 RH375-30  (65 gal)</v>
      </c>
      <c r="E276" s="120">
        <f t="shared" si="152"/>
        <v>280761</v>
      </c>
      <c r="F276" s="55">
        <f t="shared" si="156"/>
        <v>65</v>
      </c>
      <c r="G276" s="6" t="str">
        <f t="shared" si="153"/>
        <v>Rheem2020Prem65</v>
      </c>
      <c r="H276" s="116">
        <f t="shared" si="174"/>
        <v>0</v>
      </c>
      <c r="I276" s="156" t="str">
        <f t="shared" si="154"/>
        <v>RheemCanCPROPH65T2RH37530</v>
      </c>
      <c r="J276" s="91" t="s">
        <v>188</v>
      </c>
      <c r="K276" s="32">
        <v>4</v>
      </c>
      <c r="L276" s="75">
        <f t="shared" si="167"/>
        <v>28</v>
      </c>
      <c r="M276" s="12" t="s">
        <v>347</v>
      </c>
      <c r="N276" s="62">
        <f t="shared" si="175"/>
        <v>7</v>
      </c>
      <c r="O276" s="62">
        <f t="shared" si="171"/>
        <v>280761</v>
      </c>
      <c r="P276" s="59" t="str">
        <f t="shared" si="157"/>
        <v>CPROPH65 T2 RH375-30  (65 gal)</v>
      </c>
      <c r="Q276" s="155">
        <f t="shared" si="168"/>
        <v>1</v>
      </c>
      <c r="R276" s="10" t="s">
        <v>372</v>
      </c>
      <c r="S276" s="11">
        <v>65</v>
      </c>
      <c r="T276" s="30"/>
      <c r="U276" s="80" t="s">
        <v>275</v>
      </c>
      <c r="V276" s="85" t="str">
        <f t="shared" si="160"/>
        <v>Rheem2020Prem65</v>
      </c>
      <c r="W276" s="115">
        <v>0</v>
      </c>
      <c r="X276" s="42" t="s">
        <v>8</v>
      </c>
      <c r="Y276" s="43">
        <v>44127</v>
      </c>
      <c r="Z276" s="44"/>
      <c r="AA276" s="126" t="str">
        <f t="shared" si="172"/>
        <v>2,     280761,   "CPROPH65 T2 RH375-30  (65 gal)"</v>
      </c>
      <c r="AB276" s="128" t="str">
        <f t="shared" si="176"/>
        <v>RheemCan</v>
      </c>
      <c r="AC276" s="130" t="s">
        <v>581</v>
      </c>
      <c r="AD276" s="153">
        <f t="shared" si="169"/>
        <v>1</v>
      </c>
      <c r="AE276" s="126" t="str">
        <f t="shared" si="173"/>
        <v xml:space="preserve">          case  CPROPH65 T2 RH375-30  (65 gal)   :   "RheemCanCPROPH65T2RH37530"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</row>
    <row r="277" spans="3:48" s="6" customFormat="1" ht="15" customHeight="1" x14ac:dyDescent="0.25">
      <c r="C277" s="120" t="str">
        <f t="shared" si="150"/>
        <v>Rheem Canada</v>
      </c>
      <c r="D277" s="120" t="str">
        <f t="shared" si="151"/>
        <v>CPROPH80 T2 RH375-30  (80 gal)</v>
      </c>
      <c r="E277" s="120">
        <f t="shared" si="152"/>
        <v>280862</v>
      </c>
      <c r="F277" s="55">
        <f t="shared" si="156"/>
        <v>80</v>
      </c>
      <c r="G277" s="6" t="str">
        <f t="shared" si="153"/>
        <v>Rheem2020Prem80</v>
      </c>
      <c r="H277" s="116">
        <f t="shared" si="174"/>
        <v>0</v>
      </c>
      <c r="I277" s="156" t="str">
        <f t="shared" si="154"/>
        <v>RheemCanCPROPH80T2RH37530</v>
      </c>
      <c r="J277" s="91" t="s">
        <v>188</v>
      </c>
      <c r="K277" s="32">
        <v>4</v>
      </c>
      <c r="L277" s="75">
        <f t="shared" si="167"/>
        <v>28</v>
      </c>
      <c r="M277" s="12" t="s">
        <v>347</v>
      </c>
      <c r="N277" s="62">
        <f t="shared" si="175"/>
        <v>8</v>
      </c>
      <c r="O277" s="62">
        <f t="shared" si="171"/>
        <v>280862</v>
      </c>
      <c r="P277" s="59" t="str">
        <f t="shared" si="157"/>
        <v>CPROPH80 T2 RH375-30  (80 gal)</v>
      </c>
      <c r="Q277" s="155">
        <f t="shared" si="168"/>
        <v>1</v>
      </c>
      <c r="R277" s="10" t="s">
        <v>373</v>
      </c>
      <c r="S277" s="11">
        <v>80</v>
      </c>
      <c r="T277" s="30"/>
      <c r="U277" s="80" t="s">
        <v>276</v>
      </c>
      <c r="V277" s="85" t="str">
        <f t="shared" si="160"/>
        <v>Rheem2020Prem80</v>
      </c>
      <c r="W277" s="115">
        <v>0</v>
      </c>
      <c r="X277" s="42">
        <v>4</v>
      </c>
      <c r="Y277" s="43">
        <v>44127</v>
      </c>
      <c r="Z277" s="44"/>
      <c r="AA277" s="126" t="str">
        <f t="shared" si="172"/>
        <v>2,     280862,   "CPROPH80 T2 RH375-30  (80 gal)"</v>
      </c>
      <c r="AB277" s="128" t="str">
        <f t="shared" si="176"/>
        <v>RheemCan</v>
      </c>
      <c r="AC277" s="130" t="s">
        <v>582</v>
      </c>
      <c r="AD277" s="153">
        <f t="shared" si="169"/>
        <v>1</v>
      </c>
      <c r="AE277" s="126" t="str">
        <f t="shared" si="173"/>
        <v xml:space="preserve">          case  CPROPH80 T2 RH375-30  (80 gal)   :   "RheemCanCPROPH80T2RH37530"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</row>
    <row r="278" spans="3:48" s="6" customFormat="1" ht="15" customHeight="1" x14ac:dyDescent="0.25">
      <c r="C278" s="120" t="str">
        <f t="shared" si="150"/>
        <v>Rheem Canada</v>
      </c>
      <c r="D278" s="120" t="str">
        <f t="shared" si="151"/>
        <v>CPROPH40 T2 RH375-SO  (40 gal)</v>
      </c>
      <c r="E278" s="120">
        <f t="shared" si="152"/>
        <v>280959</v>
      </c>
      <c r="F278" s="55">
        <f t="shared" si="156"/>
        <v>40</v>
      </c>
      <c r="G278" s="6" t="str">
        <f t="shared" si="153"/>
        <v>Rheem2020Prem40</v>
      </c>
      <c r="H278" s="116">
        <f t="shared" si="174"/>
        <v>0</v>
      </c>
      <c r="I278" s="156" t="str">
        <f t="shared" si="154"/>
        <v>RheemCanCPROPH40T2RH375SO</v>
      </c>
      <c r="J278" s="91" t="s">
        <v>188</v>
      </c>
      <c r="K278" s="32">
        <v>4</v>
      </c>
      <c r="L278" s="75">
        <f t="shared" si="167"/>
        <v>28</v>
      </c>
      <c r="M278" s="12" t="s">
        <v>347</v>
      </c>
      <c r="N278" s="62">
        <f t="shared" si="175"/>
        <v>9</v>
      </c>
      <c r="O278" s="62">
        <f t="shared" si="171"/>
        <v>280959</v>
      </c>
      <c r="P278" s="59" t="str">
        <f t="shared" si="157"/>
        <v>CPROPH40 T2 RH375-SO  (40 gal)</v>
      </c>
      <c r="Q278" s="155">
        <f t="shared" si="168"/>
        <v>1</v>
      </c>
      <c r="R278" s="10" t="s">
        <v>374</v>
      </c>
      <c r="S278" s="11">
        <v>40</v>
      </c>
      <c r="T278" s="30"/>
      <c r="U278" s="80" t="s">
        <v>273</v>
      </c>
      <c r="V278" s="85" t="str">
        <f t="shared" si="160"/>
        <v>Rheem2020Prem40</v>
      </c>
      <c r="W278" s="115">
        <v>0</v>
      </c>
      <c r="X278" s="42">
        <v>2</v>
      </c>
      <c r="Y278" s="43">
        <v>44127</v>
      </c>
      <c r="Z278" s="44"/>
      <c r="AA278" s="126" t="str">
        <f t="shared" si="172"/>
        <v>2,     280959,   "CPROPH40 T2 RH375-SO  (40 gal)"</v>
      </c>
      <c r="AB278" s="128" t="str">
        <f t="shared" si="176"/>
        <v>RheemCan</v>
      </c>
      <c r="AC278" s="130" t="s">
        <v>583</v>
      </c>
      <c r="AD278" s="153">
        <f t="shared" si="169"/>
        <v>1</v>
      </c>
      <c r="AE278" s="126" t="str">
        <f t="shared" si="173"/>
        <v xml:space="preserve">          case  CPROPH40 T2 RH375-SO  (40 gal)   :   "RheemCanCPROPH40T2RH375SO"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</row>
    <row r="279" spans="3:48" s="6" customFormat="1" ht="15" customHeight="1" x14ac:dyDescent="0.25">
      <c r="C279" s="120" t="str">
        <f t="shared" si="150"/>
        <v>Rheem Canada</v>
      </c>
      <c r="D279" s="120" t="str">
        <f t="shared" si="151"/>
        <v>CPROPH50 T2 RH375-SO  (50 gal)</v>
      </c>
      <c r="E279" s="120">
        <f t="shared" si="152"/>
        <v>281060</v>
      </c>
      <c r="F279" s="55">
        <f t="shared" si="156"/>
        <v>50</v>
      </c>
      <c r="G279" s="6" t="str">
        <f t="shared" si="153"/>
        <v>Rheem2020Prem50</v>
      </c>
      <c r="H279" s="116">
        <f t="shared" si="174"/>
        <v>0</v>
      </c>
      <c r="I279" s="156" t="str">
        <f t="shared" si="154"/>
        <v>RheemCanCPROPH50T2RH375SO</v>
      </c>
      <c r="J279" s="91" t="s">
        <v>188</v>
      </c>
      <c r="K279" s="32">
        <v>4</v>
      </c>
      <c r="L279" s="75">
        <f t="shared" si="167"/>
        <v>28</v>
      </c>
      <c r="M279" s="12" t="s">
        <v>347</v>
      </c>
      <c r="N279" s="62">
        <f t="shared" si="175"/>
        <v>10</v>
      </c>
      <c r="O279" s="62">
        <f t="shared" si="171"/>
        <v>281060</v>
      </c>
      <c r="P279" s="59" t="str">
        <f t="shared" si="157"/>
        <v>CPROPH50 T2 RH375-SO  (50 gal)</v>
      </c>
      <c r="Q279" s="155">
        <f t="shared" si="168"/>
        <v>1</v>
      </c>
      <c r="R279" s="10" t="s">
        <v>375</v>
      </c>
      <c r="S279" s="11">
        <v>50</v>
      </c>
      <c r="T279" s="30"/>
      <c r="U279" s="80" t="s">
        <v>274</v>
      </c>
      <c r="V279" s="85" t="str">
        <f t="shared" si="160"/>
        <v>Rheem2020Prem50</v>
      </c>
      <c r="W279" s="115">
        <v>0</v>
      </c>
      <c r="X279" s="42" t="s">
        <v>8</v>
      </c>
      <c r="Y279" s="43">
        <v>44127</v>
      </c>
      <c r="Z279" s="44"/>
      <c r="AA279" s="126" t="str">
        <f t="shared" si="172"/>
        <v>2,     281060,   "CPROPH50 T2 RH375-SO  (50 gal)"</v>
      </c>
      <c r="AB279" s="128" t="str">
        <f t="shared" si="176"/>
        <v>RheemCan</v>
      </c>
      <c r="AC279" s="130" t="s">
        <v>596</v>
      </c>
      <c r="AD279" s="153">
        <f t="shared" si="169"/>
        <v>1</v>
      </c>
      <c r="AE279" s="126" t="str">
        <f t="shared" si="173"/>
        <v xml:space="preserve">          case  CPROPH50 T2 RH375-SO  (50 gal)   :   "RheemCanCPROPH50T2RH375SO"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</row>
    <row r="280" spans="3:48" s="6" customFormat="1" ht="15" customHeight="1" x14ac:dyDescent="0.25">
      <c r="C280" s="120" t="str">
        <f t="shared" si="150"/>
        <v>Rheem Canada</v>
      </c>
      <c r="D280" s="120" t="str">
        <f t="shared" si="151"/>
        <v>CPROPH65 T2 RH375-SO  (65 gal)</v>
      </c>
      <c r="E280" s="120">
        <f t="shared" si="152"/>
        <v>281161</v>
      </c>
      <c r="F280" s="55">
        <f t="shared" si="156"/>
        <v>65</v>
      </c>
      <c r="G280" s="6" t="str">
        <f t="shared" si="153"/>
        <v>Rheem2020Prem65</v>
      </c>
      <c r="H280" s="116">
        <f t="shared" si="174"/>
        <v>0</v>
      </c>
      <c r="I280" s="156" t="str">
        <f t="shared" si="154"/>
        <v>RheemCanCPROPH65T2RH375SO</v>
      </c>
      <c r="J280" s="91" t="s">
        <v>188</v>
      </c>
      <c r="K280" s="32">
        <v>4</v>
      </c>
      <c r="L280" s="75">
        <f t="shared" si="167"/>
        <v>28</v>
      </c>
      <c r="M280" s="12" t="s">
        <v>347</v>
      </c>
      <c r="N280" s="62">
        <f t="shared" si="175"/>
        <v>11</v>
      </c>
      <c r="O280" s="62">
        <f t="shared" si="171"/>
        <v>281161</v>
      </c>
      <c r="P280" s="59" t="str">
        <f t="shared" si="157"/>
        <v>CPROPH65 T2 RH375-SO  (65 gal)</v>
      </c>
      <c r="Q280" s="155">
        <f t="shared" si="168"/>
        <v>1</v>
      </c>
      <c r="R280" s="10" t="s">
        <v>376</v>
      </c>
      <c r="S280" s="11">
        <v>65</v>
      </c>
      <c r="T280" s="30"/>
      <c r="U280" s="80" t="s">
        <v>275</v>
      </c>
      <c r="V280" s="85" t="str">
        <f t="shared" si="160"/>
        <v>Rheem2020Prem65</v>
      </c>
      <c r="W280" s="115">
        <v>0</v>
      </c>
      <c r="X280" s="42" t="s">
        <v>8</v>
      </c>
      <c r="Y280" s="43">
        <v>44127</v>
      </c>
      <c r="Z280" s="44"/>
      <c r="AA280" s="126" t="str">
        <f t="shared" si="172"/>
        <v>2,     281161,   "CPROPH65 T2 RH375-SO  (65 gal)"</v>
      </c>
      <c r="AB280" s="128" t="str">
        <f t="shared" si="176"/>
        <v>RheemCan</v>
      </c>
      <c r="AC280" s="130" t="s">
        <v>597</v>
      </c>
      <c r="AD280" s="153">
        <f t="shared" si="169"/>
        <v>1</v>
      </c>
      <c r="AE280" s="126" t="str">
        <f t="shared" si="173"/>
        <v xml:space="preserve">          case  CPROPH65 T2 RH375-SO  (65 gal)   :   "RheemCanCPROPH65T2RH375SO"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</row>
    <row r="281" spans="3:48" s="6" customFormat="1" ht="15" customHeight="1" x14ac:dyDescent="0.25">
      <c r="C281" s="120" t="str">
        <f t="shared" si="150"/>
        <v>Rheem Canada</v>
      </c>
      <c r="D281" s="120" t="str">
        <f t="shared" si="151"/>
        <v>CPROPH80 T2 RH375-SO  (80 gal)</v>
      </c>
      <c r="E281" s="120">
        <f t="shared" si="152"/>
        <v>281262</v>
      </c>
      <c r="F281" s="55">
        <f t="shared" si="156"/>
        <v>80</v>
      </c>
      <c r="G281" s="6" t="str">
        <f t="shared" si="153"/>
        <v>Rheem2020Prem80</v>
      </c>
      <c r="H281" s="116">
        <f t="shared" si="174"/>
        <v>0</v>
      </c>
      <c r="I281" s="156" t="str">
        <f t="shared" si="154"/>
        <v>RheemCanCPROPH80T2RH375SO</v>
      </c>
      <c r="J281" s="91" t="s">
        <v>188</v>
      </c>
      <c r="K281" s="32">
        <v>4</v>
      </c>
      <c r="L281" s="75">
        <f t="shared" si="167"/>
        <v>28</v>
      </c>
      <c r="M281" s="12" t="s">
        <v>347</v>
      </c>
      <c r="N281" s="62">
        <f t="shared" si="175"/>
        <v>12</v>
      </c>
      <c r="O281" s="62">
        <f t="shared" si="171"/>
        <v>281262</v>
      </c>
      <c r="P281" s="59" t="str">
        <f t="shared" si="157"/>
        <v>CPROPH80 T2 RH375-SO  (80 gal)</v>
      </c>
      <c r="Q281" s="155">
        <f t="shared" si="168"/>
        <v>1</v>
      </c>
      <c r="R281" s="10" t="s">
        <v>377</v>
      </c>
      <c r="S281" s="11">
        <v>80</v>
      </c>
      <c r="T281" s="30"/>
      <c r="U281" s="80" t="s">
        <v>276</v>
      </c>
      <c r="V281" s="85" t="str">
        <f t="shared" si="160"/>
        <v>Rheem2020Prem80</v>
      </c>
      <c r="W281" s="115">
        <v>0</v>
      </c>
      <c r="X281" s="42">
        <v>4</v>
      </c>
      <c r="Y281" s="43">
        <v>44127</v>
      </c>
      <c r="Z281" s="44"/>
      <c r="AA281" s="126" t="str">
        <f t="shared" si="172"/>
        <v>2,     281262,   "CPROPH80 T2 RH375-SO  (80 gal)"</v>
      </c>
      <c r="AB281" s="128" t="str">
        <f t="shared" si="176"/>
        <v>RheemCan</v>
      </c>
      <c r="AC281" s="130" t="s">
        <v>598</v>
      </c>
      <c r="AD281" s="153">
        <f t="shared" si="169"/>
        <v>1</v>
      </c>
      <c r="AE281" s="126" t="str">
        <f t="shared" si="173"/>
        <v xml:space="preserve">          case  CPROPH80 T2 RH375-SO  (80 gal)   :   "RheemCanCPROPH80T2RH375SO"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</row>
    <row r="282" spans="3:48" s="6" customFormat="1" ht="15" customHeight="1" x14ac:dyDescent="0.25">
      <c r="C282" s="120" t="str">
        <f t="shared" si="150"/>
        <v>Rheem Canada</v>
      </c>
      <c r="D282" s="120" t="str">
        <f t="shared" si="151"/>
        <v>CXE40T10H22UO  (40 gal)</v>
      </c>
      <c r="E282" s="120">
        <f t="shared" si="152"/>
        <v>281359</v>
      </c>
      <c r="F282" s="55">
        <f t="shared" si="156"/>
        <v>40</v>
      </c>
      <c r="G282" s="6" t="str">
        <f t="shared" si="153"/>
        <v>Rheem2020Prem40</v>
      </c>
      <c r="H282" s="116">
        <f t="shared" si="174"/>
        <v>0</v>
      </c>
      <c r="I282" s="156" t="str">
        <f t="shared" si="154"/>
        <v>RheemCanCXE40T10H22UO</v>
      </c>
      <c r="J282" s="91" t="s">
        <v>188</v>
      </c>
      <c r="K282" s="32">
        <v>4</v>
      </c>
      <c r="L282" s="75">
        <f t="shared" si="167"/>
        <v>28</v>
      </c>
      <c r="M282" s="12" t="s">
        <v>347</v>
      </c>
      <c r="N282" s="62">
        <f t="shared" si="175"/>
        <v>13</v>
      </c>
      <c r="O282" s="62">
        <f t="shared" si="171"/>
        <v>281359</v>
      </c>
      <c r="P282" s="59" t="str">
        <f t="shared" si="157"/>
        <v>CXE40T10H22UO  (40 gal)</v>
      </c>
      <c r="Q282" s="155">
        <f t="shared" si="168"/>
        <v>1</v>
      </c>
      <c r="R282" s="10" t="s">
        <v>348</v>
      </c>
      <c r="S282" s="11">
        <v>40</v>
      </c>
      <c r="T282" s="30"/>
      <c r="U282" s="80" t="s">
        <v>273</v>
      </c>
      <c r="V282" s="85" t="str">
        <f t="shared" si="160"/>
        <v>Rheem2020Prem40</v>
      </c>
      <c r="W282" s="115">
        <v>0</v>
      </c>
      <c r="X282" s="42">
        <v>2</v>
      </c>
      <c r="Y282" s="43">
        <v>44127</v>
      </c>
      <c r="Z282" s="44"/>
      <c r="AA282" s="126" t="str">
        <f t="shared" si="172"/>
        <v>2,     281359,   "CXE40T10H22UO  (40 gal)"</v>
      </c>
      <c r="AB282" s="128" t="str">
        <f t="shared" si="176"/>
        <v>RheemCan</v>
      </c>
      <c r="AC282" s="130" t="s">
        <v>584</v>
      </c>
      <c r="AD282" s="153">
        <f t="shared" si="169"/>
        <v>1</v>
      </c>
      <c r="AE282" s="126" t="str">
        <f t="shared" si="173"/>
        <v xml:space="preserve">          case  CXE40T10H22UO  (40 gal)   :   "RheemCanCXE40T10H22UO"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</row>
    <row r="283" spans="3:48" s="6" customFormat="1" ht="15" customHeight="1" x14ac:dyDescent="0.25">
      <c r="C283" s="120" t="str">
        <f t="shared" si="150"/>
        <v>Rheem Canada</v>
      </c>
      <c r="D283" s="120" t="str">
        <f t="shared" si="151"/>
        <v>CXE50T10H22UO  (50 gal)</v>
      </c>
      <c r="E283" s="120">
        <f t="shared" ref="E283:E346" si="177">O283</f>
        <v>281460</v>
      </c>
      <c r="F283" s="55">
        <f t="shared" si="156"/>
        <v>50</v>
      </c>
      <c r="G283" s="6" t="str">
        <f t="shared" si="153"/>
        <v>Rheem2020Prem50</v>
      </c>
      <c r="H283" s="116">
        <f t="shared" si="174"/>
        <v>0</v>
      </c>
      <c r="I283" s="156" t="str">
        <f t="shared" ref="I283:I346" si="178">AC283</f>
        <v>RheemCanCXE50T10H22UO</v>
      </c>
      <c r="J283" s="91" t="s">
        <v>188</v>
      </c>
      <c r="K283" s="32">
        <v>4</v>
      </c>
      <c r="L283" s="75">
        <f t="shared" si="167"/>
        <v>28</v>
      </c>
      <c r="M283" s="12" t="s">
        <v>347</v>
      </c>
      <c r="N283" s="62">
        <f t="shared" si="175"/>
        <v>14</v>
      </c>
      <c r="O283" s="62">
        <f t="shared" si="171"/>
        <v>281460</v>
      </c>
      <c r="P283" s="59" t="str">
        <f t="shared" si="157"/>
        <v>CXE50T10H22UO  (50 gal)</v>
      </c>
      <c r="Q283" s="155">
        <f t="shared" si="168"/>
        <v>1</v>
      </c>
      <c r="R283" s="10" t="s">
        <v>378</v>
      </c>
      <c r="S283" s="11">
        <v>50</v>
      </c>
      <c r="T283" s="30"/>
      <c r="U283" s="80" t="s">
        <v>274</v>
      </c>
      <c r="V283" s="85" t="str">
        <f t="shared" si="160"/>
        <v>Rheem2020Prem50</v>
      </c>
      <c r="W283" s="115">
        <v>0</v>
      </c>
      <c r="X283" s="42" t="s">
        <v>8</v>
      </c>
      <c r="Y283" s="43">
        <v>44127</v>
      </c>
      <c r="Z283" s="44"/>
      <c r="AA283" s="126" t="str">
        <f t="shared" si="172"/>
        <v>2,     281460,   "CXE50T10H22UO  (50 gal)"</v>
      </c>
      <c r="AB283" s="128" t="str">
        <f t="shared" si="176"/>
        <v>RheemCan</v>
      </c>
      <c r="AC283" s="130" t="s">
        <v>585</v>
      </c>
      <c r="AD283" s="153">
        <f t="shared" si="169"/>
        <v>1</v>
      </c>
      <c r="AE283" s="126" t="str">
        <f t="shared" si="173"/>
        <v xml:space="preserve">          case  CXE50T10H22UO  (50 gal)   :   "RheemCanCXE50T10H22UO"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</row>
    <row r="284" spans="3:48" s="6" customFormat="1" ht="15" customHeight="1" x14ac:dyDescent="0.25">
      <c r="C284" s="120" t="str">
        <f t="shared" si="150"/>
        <v>Rheem Canada</v>
      </c>
      <c r="D284" s="120" t="str">
        <f t="shared" si="151"/>
        <v>CXE65T10H22UO  (65 gal)</v>
      </c>
      <c r="E284" s="120">
        <f t="shared" si="177"/>
        <v>281561</v>
      </c>
      <c r="F284" s="55">
        <f t="shared" si="156"/>
        <v>65</v>
      </c>
      <c r="G284" s="6" t="str">
        <f t="shared" si="153"/>
        <v>Rheem2020Prem65</v>
      </c>
      <c r="H284" s="116">
        <f t="shared" si="174"/>
        <v>0</v>
      </c>
      <c r="I284" s="156" t="str">
        <f t="shared" si="178"/>
        <v>RheemCanCXE65T10H22UO</v>
      </c>
      <c r="J284" s="91" t="s">
        <v>188</v>
      </c>
      <c r="K284" s="32">
        <v>4</v>
      </c>
      <c r="L284" s="75">
        <f t="shared" si="167"/>
        <v>28</v>
      </c>
      <c r="M284" s="12" t="s">
        <v>347</v>
      </c>
      <c r="N284" s="62">
        <f t="shared" si="175"/>
        <v>15</v>
      </c>
      <c r="O284" s="62">
        <f t="shared" si="171"/>
        <v>281561</v>
      </c>
      <c r="P284" s="59" t="str">
        <f t="shared" si="157"/>
        <v>CXE65T10H22UO  (65 gal)</v>
      </c>
      <c r="Q284" s="155">
        <f t="shared" si="168"/>
        <v>1</v>
      </c>
      <c r="R284" s="10" t="s">
        <v>379</v>
      </c>
      <c r="S284" s="11">
        <v>65</v>
      </c>
      <c r="T284" s="30"/>
      <c r="U284" s="80" t="s">
        <v>275</v>
      </c>
      <c r="V284" s="85" t="str">
        <f t="shared" si="160"/>
        <v>Rheem2020Prem65</v>
      </c>
      <c r="W284" s="115">
        <v>0</v>
      </c>
      <c r="X284" s="42" t="s">
        <v>8</v>
      </c>
      <c r="Y284" s="43">
        <v>44127</v>
      </c>
      <c r="Z284" s="44"/>
      <c r="AA284" s="126" t="str">
        <f t="shared" si="172"/>
        <v>2,     281561,   "CXE65T10H22UO  (65 gal)"</v>
      </c>
      <c r="AB284" s="128" t="str">
        <f t="shared" si="176"/>
        <v>RheemCan</v>
      </c>
      <c r="AC284" s="130" t="s">
        <v>586</v>
      </c>
      <c r="AD284" s="153">
        <f t="shared" si="169"/>
        <v>1</v>
      </c>
      <c r="AE284" s="126" t="str">
        <f t="shared" si="173"/>
        <v xml:space="preserve">          case  CXE65T10H22UO  (65 gal)   :   "RheemCanCXE65T10H22UO"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</row>
    <row r="285" spans="3:48" s="6" customFormat="1" ht="15" customHeight="1" x14ac:dyDescent="0.25">
      <c r="C285" s="120" t="str">
        <f t="shared" si="150"/>
        <v>Rheem Canada</v>
      </c>
      <c r="D285" s="120" t="str">
        <f t="shared" si="151"/>
        <v>CXE80T10H22UO  (80 gal)</v>
      </c>
      <c r="E285" s="120">
        <f t="shared" si="177"/>
        <v>281662</v>
      </c>
      <c r="F285" s="55">
        <f t="shared" si="156"/>
        <v>80</v>
      </c>
      <c r="G285" s="6" t="str">
        <f t="shared" si="153"/>
        <v>Rheem2020Prem80</v>
      </c>
      <c r="H285" s="116">
        <f t="shared" si="174"/>
        <v>0</v>
      </c>
      <c r="I285" s="156" t="str">
        <f t="shared" si="178"/>
        <v>RheemCanCXE80T10H22UO</v>
      </c>
      <c r="J285" s="91" t="s">
        <v>188</v>
      </c>
      <c r="K285" s="32">
        <v>4</v>
      </c>
      <c r="L285" s="75">
        <f t="shared" si="167"/>
        <v>28</v>
      </c>
      <c r="M285" s="12" t="s">
        <v>347</v>
      </c>
      <c r="N285" s="62">
        <f t="shared" si="175"/>
        <v>16</v>
      </c>
      <c r="O285" s="62">
        <f t="shared" si="171"/>
        <v>281662</v>
      </c>
      <c r="P285" s="59" t="str">
        <f t="shared" si="157"/>
        <v>CXE80T10H22UO  (80 gal)</v>
      </c>
      <c r="Q285" s="155">
        <f t="shared" si="168"/>
        <v>1</v>
      </c>
      <c r="R285" s="10" t="s">
        <v>380</v>
      </c>
      <c r="S285" s="11">
        <v>80</v>
      </c>
      <c r="T285" s="30"/>
      <c r="U285" s="80" t="s">
        <v>276</v>
      </c>
      <c r="V285" s="85" t="str">
        <f t="shared" si="160"/>
        <v>Rheem2020Prem80</v>
      </c>
      <c r="W285" s="115">
        <v>0</v>
      </c>
      <c r="X285" s="42">
        <v>4</v>
      </c>
      <c r="Y285" s="43">
        <v>44127</v>
      </c>
      <c r="Z285" s="44"/>
      <c r="AA285" s="126" t="str">
        <f t="shared" si="172"/>
        <v>2,     281662,   "CXE80T10H22UO  (80 gal)"</v>
      </c>
      <c r="AB285" s="128" t="str">
        <f t="shared" si="176"/>
        <v>RheemCan</v>
      </c>
      <c r="AC285" s="130" t="s">
        <v>587</v>
      </c>
      <c r="AD285" s="153">
        <f t="shared" si="169"/>
        <v>1</v>
      </c>
      <c r="AE285" s="126" t="str">
        <f t="shared" si="173"/>
        <v xml:space="preserve">          case  CXE80T10H22UO  (80 gal)   :   "RheemCanCXE80T10H22UO"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</row>
    <row r="286" spans="3:48" s="6" customFormat="1" ht="15" customHeight="1" x14ac:dyDescent="0.25">
      <c r="C286" s="120" t="str">
        <f t="shared" si="150"/>
        <v>Rheem Canada</v>
      </c>
      <c r="D286" s="120" t="str">
        <f t="shared" si="151"/>
        <v>CXE40T10H45UO  (40 gal)</v>
      </c>
      <c r="E286" s="120">
        <f t="shared" si="177"/>
        <v>281759</v>
      </c>
      <c r="F286" s="55">
        <f t="shared" si="156"/>
        <v>40</v>
      </c>
      <c r="G286" s="6" t="str">
        <f t="shared" si="153"/>
        <v>Rheem2020Prem40</v>
      </c>
      <c r="H286" s="116">
        <f t="shared" si="174"/>
        <v>0</v>
      </c>
      <c r="I286" s="156" t="str">
        <f t="shared" si="178"/>
        <v>RheemCanCXE40T10H45UO</v>
      </c>
      <c r="J286" s="91" t="s">
        <v>188</v>
      </c>
      <c r="K286" s="32">
        <v>4</v>
      </c>
      <c r="L286" s="75">
        <f t="shared" si="167"/>
        <v>28</v>
      </c>
      <c r="M286" s="12" t="s">
        <v>347</v>
      </c>
      <c r="N286" s="62">
        <f t="shared" si="175"/>
        <v>17</v>
      </c>
      <c r="O286" s="62">
        <f t="shared" si="171"/>
        <v>281759</v>
      </c>
      <c r="P286" s="59" t="str">
        <f t="shared" si="157"/>
        <v>CXE40T10H45UO  (40 gal)</v>
      </c>
      <c r="Q286" s="155">
        <f t="shared" si="168"/>
        <v>1</v>
      </c>
      <c r="R286" s="10" t="s">
        <v>381</v>
      </c>
      <c r="S286" s="11">
        <v>40</v>
      </c>
      <c r="T286" s="30"/>
      <c r="U286" s="80" t="s">
        <v>273</v>
      </c>
      <c r="V286" s="85" t="str">
        <f t="shared" si="160"/>
        <v>Rheem2020Prem40</v>
      </c>
      <c r="W286" s="115">
        <v>0</v>
      </c>
      <c r="X286" s="42">
        <v>2</v>
      </c>
      <c r="Y286" s="43">
        <v>44127</v>
      </c>
      <c r="Z286" s="44"/>
      <c r="AA286" s="126" t="str">
        <f t="shared" si="172"/>
        <v>2,     281759,   "CXE40T10H45UO  (40 gal)"</v>
      </c>
      <c r="AB286" s="128" t="str">
        <f t="shared" si="176"/>
        <v>RheemCan</v>
      </c>
      <c r="AC286" s="130" t="s">
        <v>588</v>
      </c>
      <c r="AD286" s="153">
        <f t="shared" si="169"/>
        <v>1</v>
      </c>
      <c r="AE286" s="126" t="str">
        <f t="shared" si="173"/>
        <v xml:space="preserve">          case  CXE40T10H45UO  (40 gal)   :   "RheemCanCXE40T10H45UO"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</row>
    <row r="287" spans="3:48" s="6" customFormat="1" ht="15" customHeight="1" x14ac:dyDescent="0.25">
      <c r="C287" s="120" t="str">
        <f t="shared" si="150"/>
        <v>Rheem Canada</v>
      </c>
      <c r="D287" s="120" t="str">
        <f t="shared" si="151"/>
        <v>CXE50T10H45UO  (50 gal)</v>
      </c>
      <c r="E287" s="120">
        <f t="shared" si="177"/>
        <v>281860</v>
      </c>
      <c r="F287" s="55">
        <f t="shared" si="156"/>
        <v>50</v>
      </c>
      <c r="G287" s="6" t="str">
        <f t="shared" si="153"/>
        <v>Rheem2020Prem50</v>
      </c>
      <c r="H287" s="116">
        <f t="shared" si="174"/>
        <v>0</v>
      </c>
      <c r="I287" s="156" t="str">
        <f t="shared" si="178"/>
        <v>RheemCanCXE50T10H45UO</v>
      </c>
      <c r="J287" s="91" t="s">
        <v>188</v>
      </c>
      <c r="K287" s="32">
        <v>4</v>
      </c>
      <c r="L287" s="75">
        <f t="shared" si="167"/>
        <v>28</v>
      </c>
      <c r="M287" s="12" t="s">
        <v>347</v>
      </c>
      <c r="N287" s="62">
        <f t="shared" si="175"/>
        <v>18</v>
      </c>
      <c r="O287" s="62">
        <f t="shared" si="171"/>
        <v>281860</v>
      </c>
      <c r="P287" s="59" t="str">
        <f t="shared" si="157"/>
        <v>CXE50T10H45UO  (50 gal)</v>
      </c>
      <c r="Q287" s="155">
        <f t="shared" si="168"/>
        <v>1</v>
      </c>
      <c r="R287" s="10" t="s">
        <v>382</v>
      </c>
      <c r="S287" s="11">
        <v>50</v>
      </c>
      <c r="T287" s="30"/>
      <c r="U287" s="80" t="s">
        <v>274</v>
      </c>
      <c r="V287" s="85" t="str">
        <f t="shared" si="160"/>
        <v>Rheem2020Prem50</v>
      </c>
      <c r="W287" s="115">
        <v>0</v>
      </c>
      <c r="X287" s="42" t="s">
        <v>8</v>
      </c>
      <c r="Y287" s="43">
        <v>44127</v>
      </c>
      <c r="Z287" s="44"/>
      <c r="AA287" s="126" t="str">
        <f t="shared" si="172"/>
        <v>2,     281860,   "CXE50T10H45UO  (50 gal)"</v>
      </c>
      <c r="AB287" s="128" t="str">
        <f t="shared" si="176"/>
        <v>RheemCan</v>
      </c>
      <c r="AC287" s="130" t="s">
        <v>589</v>
      </c>
      <c r="AD287" s="153">
        <f t="shared" si="169"/>
        <v>1</v>
      </c>
      <c r="AE287" s="126" t="str">
        <f t="shared" si="173"/>
        <v xml:space="preserve">          case  CXE50T10H45UO  (50 gal)   :   "RheemCanCXE50T10H45UO"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</row>
    <row r="288" spans="3:48" s="6" customFormat="1" ht="15" customHeight="1" x14ac:dyDescent="0.25">
      <c r="C288" s="120" t="str">
        <f t="shared" si="150"/>
        <v>Rheem Canada</v>
      </c>
      <c r="D288" s="120" t="str">
        <f t="shared" si="151"/>
        <v>CXE65T10H45UO  (65 gal)</v>
      </c>
      <c r="E288" s="120">
        <f t="shared" si="177"/>
        <v>281961</v>
      </c>
      <c r="F288" s="55">
        <f t="shared" si="156"/>
        <v>65</v>
      </c>
      <c r="G288" s="6" t="str">
        <f t="shared" si="153"/>
        <v>Rheem2020Prem65</v>
      </c>
      <c r="H288" s="116">
        <f t="shared" si="174"/>
        <v>0</v>
      </c>
      <c r="I288" s="156" t="str">
        <f t="shared" si="178"/>
        <v>RheemCanCXE65T10H45UO</v>
      </c>
      <c r="J288" s="91" t="s">
        <v>188</v>
      </c>
      <c r="K288" s="32">
        <v>4</v>
      </c>
      <c r="L288" s="75">
        <f t="shared" si="167"/>
        <v>28</v>
      </c>
      <c r="M288" s="12" t="s">
        <v>347</v>
      </c>
      <c r="N288" s="62">
        <f t="shared" si="175"/>
        <v>19</v>
      </c>
      <c r="O288" s="62">
        <f t="shared" si="171"/>
        <v>281961</v>
      </c>
      <c r="P288" s="59" t="str">
        <f t="shared" si="157"/>
        <v>CXE65T10H45UO  (65 gal)</v>
      </c>
      <c r="Q288" s="155">
        <f t="shared" si="168"/>
        <v>1</v>
      </c>
      <c r="R288" s="10" t="s">
        <v>383</v>
      </c>
      <c r="S288" s="11">
        <v>65</v>
      </c>
      <c r="T288" s="30"/>
      <c r="U288" s="80" t="s">
        <v>275</v>
      </c>
      <c r="V288" s="85" t="str">
        <f t="shared" si="160"/>
        <v>Rheem2020Prem65</v>
      </c>
      <c r="W288" s="115">
        <v>0</v>
      </c>
      <c r="X288" s="42" t="s">
        <v>8</v>
      </c>
      <c r="Y288" s="43">
        <v>44127</v>
      </c>
      <c r="Z288" s="44"/>
      <c r="AA288" s="126" t="str">
        <f t="shared" si="172"/>
        <v>2,     281961,   "CXE65T10H45UO  (65 gal)"</v>
      </c>
      <c r="AB288" s="128" t="str">
        <f t="shared" si="176"/>
        <v>RheemCan</v>
      </c>
      <c r="AC288" s="130" t="s">
        <v>590</v>
      </c>
      <c r="AD288" s="153">
        <f t="shared" si="169"/>
        <v>1</v>
      </c>
      <c r="AE288" s="126" t="str">
        <f t="shared" si="173"/>
        <v xml:space="preserve">          case  CXE65T10H45UO  (65 gal)   :   "RheemCanCXE65T10H45UO"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</row>
    <row r="289" spans="3:48" s="6" customFormat="1" ht="15" customHeight="1" x14ac:dyDescent="0.25">
      <c r="C289" s="120" t="str">
        <f t="shared" si="150"/>
        <v>Rheem Canada</v>
      </c>
      <c r="D289" s="120" t="str">
        <f t="shared" si="151"/>
        <v>CXE80T10H45UO  (80 gal)</v>
      </c>
      <c r="E289" s="120">
        <f t="shared" si="177"/>
        <v>282062</v>
      </c>
      <c r="F289" s="55">
        <f t="shared" si="156"/>
        <v>80</v>
      </c>
      <c r="G289" s="6" t="str">
        <f t="shared" si="153"/>
        <v>Rheem2020Prem80</v>
      </c>
      <c r="H289" s="116">
        <f t="shared" si="174"/>
        <v>0</v>
      </c>
      <c r="I289" s="156" t="str">
        <f t="shared" si="178"/>
        <v>RheemCanCXE80T10H45UO</v>
      </c>
      <c r="J289" s="91" t="s">
        <v>188</v>
      </c>
      <c r="K289" s="32">
        <v>4</v>
      </c>
      <c r="L289" s="75">
        <f t="shared" si="167"/>
        <v>28</v>
      </c>
      <c r="M289" s="12" t="s">
        <v>347</v>
      </c>
      <c r="N289" s="62">
        <f t="shared" si="175"/>
        <v>20</v>
      </c>
      <c r="O289" s="62">
        <f t="shared" si="171"/>
        <v>282062</v>
      </c>
      <c r="P289" s="59" t="str">
        <f t="shared" si="157"/>
        <v>CXE80T10H45UO  (80 gal)</v>
      </c>
      <c r="Q289" s="155">
        <f t="shared" si="168"/>
        <v>1</v>
      </c>
      <c r="R289" s="10" t="s">
        <v>384</v>
      </c>
      <c r="S289" s="11">
        <v>80</v>
      </c>
      <c r="T289" s="30"/>
      <c r="U289" s="80" t="s">
        <v>276</v>
      </c>
      <c r="V289" s="85" t="str">
        <f t="shared" si="160"/>
        <v>Rheem2020Prem80</v>
      </c>
      <c r="W289" s="115">
        <v>0</v>
      </c>
      <c r="X289" s="42">
        <v>4</v>
      </c>
      <c r="Y289" s="43">
        <v>44127</v>
      </c>
      <c r="Z289" s="44"/>
      <c r="AA289" s="126" t="str">
        <f t="shared" si="172"/>
        <v>2,     282062,   "CXE80T10H45UO  (80 gal)"</v>
      </c>
      <c r="AB289" s="128" t="str">
        <f t="shared" si="176"/>
        <v>RheemCan</v>
      </c>
      <c r="AC289" s="130" t="s">
        <v>591</v>
      </c>
      <c r="AD289" s="153">
        <f t="shared" si="169"/>
        <v>1</v>
      </c>
      <c r="AE289" s="126" t="str">
        <f t="shared" si="173"/>
        <v xml:space="preserve">          case  CXE80T10H45UO  (80 gal)   :   "RheemCanCXE80T10H45UO"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</row>
    <row r="290" spans="3:48" s="6" customFormat="1" ht="15" customHeight="1" x14ac:dyDescent="0.25">
      <c r="C290" s="120" t="str">
        <f t="shared" si="150"/>
        <v>Rheem Canada</v>
      </c>
      <c r="D290" s="120" t="str">
        <f t="shared" si="151"/>
        <v>CXE40T10HS45UO  (40 gal)</v>
      </c>
      <c r="E290" s="120">
        <f t="shared" si="177"/>
        <v>282159</v>
      </c>
      <c r="F290" s="55">
        <f t="shared" si="156"/>
        <v>40</v>
      </c>
      <c r="G290" s="6" t="str">
        <f t="shared" si="153"/>
        <v>Rheem2020Prem40</v>
      </c>
      <c r="H290" s="116">
        <f t="shared" si="174"/>
        <v>0</v>
      </c>
      <c r="I290" s="156" t="str">
        <f t="shared" si="178"/>
        <v>RheemCanCXE40T10HS45UO</v>
      </c>
      <c r="J290" s="91" t="s">
        <v>188</v>
      </c>
      <c r="K290" s="32">
        <v>4</v>
      </c>
      <c r="L290" s="75">
        <f t="shared" si="167"/>
        <v>28</v>
      </c>
      <c r="M290" s="12" t="s">
        <v>347</v>
      </c>
      <c r="N290" s="62">
        <f t="shared" si="175"/>
        <v>21</v>
      </c>
      <c r="O290" s="62">
        <f t="shared" si="171"/>
        <v>282159</v>
      </c>
      <c r="P290" s="59" t="str">
        <f t="shared" si="157"/>
        <v>CXE40T10HS45UO  (40 gal)</v>
      </c>
      <c r="Q290" s="155">
        <f t="shared" si="168"/>
        <v>1</v>
      </c>
      <c r="R290" s="10" t="s">
        <v>349</v>
      </c>
      <c r="S290" s="11">
        <v>40</v>
      </c>
      <c r="T290" s="30"/>
      <c r="U290" s="80" t="s">
        <v>273</v>
      </c>
      <c r="V290" s="85" t="str">
        <f t="shared" si="160"/>
        <v>Rheem2020Prem40</v>
      </c>
      <c r="W290" s="115">
        <v>0</v>
      </c>
      <c r="X290" s="42">
        <v>2</v>
      </c>
      <c r="Y290" s="43">
        <v>44127</v>
      </c>
      <c r="Z290" s="44"/>
      <c r="AA290" s="126" t="str">
        <f t="shared" si="172"/>
        <v>2,     282159,   "CXE40T10HS45UO  (40 gal)"</v>
      </c>
      <c r="AB290" s="128" t="str">
        <f t="shared" si="176"/>
        <v>RheemCan</v>
      </c>
      <c r="AC290" s="130" t="s">
        <v>592</v>
      </c>
      <c r="AD290" s="153">
        <f t="shared" si="169"/>
        <v>1</v>
      </c>
      <c r="AE290" s="126" t="str">
        <f t="shared" si="173"/>
        <v xml:space="preserve">          case  CXE40T10HS45UO  (40 gal)   :   "RheemCanCXE40T10HS45UO"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</row>
    <row r="291" spans="3:48" s="6" customFormat="1" ht="15" customHeight="1" x14ac:dyDescent="0.25">
      <c r="C291" s="120" t="str">
        <f t="shared" si="150"/>
        <v>Rheem Canada</v>
      </c>
      <c r="D291" s="120" t="str">
        <f t="shared" si="151"/>
        <v>CXE50T10HS45UO  (50 gal)</v>
      </c>
      <c r="E291" s="120">
        <f t="shared" si="177"/>
        <v>282260</v>
      </c>
      <c r="F291" s="55">
        <f t="shared" si="156"/>
        <v>50</v>
      </c>
      <c r="G291" s="6" t="str">
        <f t="shared" si="153"/>
        <v>Rheem2020Prem50</v>
      </c>
      <c r="H291" s="116">
        <f t="shared" si="174"/>
        <v>0</v>
      </c>
      <c r="I291" s="156" t="str">
        <f t="shared" si="178"/>
        <v>RheemCanCXE50T10HS45UO</v>
      </c>
      <c r="J291" s="91" t="s">
        <v>188</v>
      </c>
      <c r="K291" s="32">
        <v>4</v>
      </c>
      <c r="L291" s="75">
        <f t="shared" si="167"/>
        <v>28</v>
      </c>
      <c r="M291" s="12" t="s">
        <v>347</v>
      </c>
      <c r="N291" s="62">
        <f t="shared" si="175"/>
        <v>22</v>
      </c>
      <c r="O291" s="62">
        <f t="shared" si="171"/>
        <v>282260</v>
      </c>
      <c r="P291" s="59" t="str">
        <f t="shared" si="157"/>
        <v>CXE50T10HS45UO  (50 gal)</v>
      </c>
      <c r="Q291" s="155">
        <f t="shared" si="168"/>
        <v>1</v>
      </c>
      <c r="R291" s="10" t="s">
        <v>385</v>
      </c>
      <c r="S291" s="11">
        <v>50</v>
      </c>
      <c r="T291" s="30"/>
      <c r="U291" s="80" t="s">
        <v>274</v>
      </c>
      <c r="V291" s="85" t="str">
        <f t="shared" si="160"/>
        <v>Rheem2020Prem50</v>
      </c>
      <c r="W291" s="115">
        <v>0</v>
      </c>
      <c r="X291" s="42" t="s">
        <v>8</v>
      </c>
      <c r="Y291" s="43">
        <v>44127</v>
      </c>
      <c r="Z291" s="44"/>
      <c r="AA291" s="126" t="str">
        <f t="shared" si="172"/>
        <v>2,     282260,   "CXE50T10HS45UO  (50 gal)"</v>
      </c>
      <c r="AB291" s="128" t="str">
        <f t="shared" si="176"/>
        <v>RheemCan</v>
      </c>
      <c r="AC291" s="130" t="s">
        <v>593</v>
      </c>
      <c r="AD291" s="153">
        <f t="shared" si="169"/>
        <v>1</v>
      </c>
      <c r="AE291" s="126" t="str">
        <f t="shared" si="173"/>
        <v xml:space="preserve">          case  CXE50T10HS45UO  (50 gal)   :   "RheemCanCXE50T10HS45UO"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3:48" s="6" customFormat="1" ht="15" customHeight="1" x14ac:dyDescent="0.25">
      <c r="C292" s="120" t="str">
        <f t="shared" si="150"/>
        <v>Rheem Canada</v>
      </c>
      <c r="D292" s="120" t="str">
        <f t="shared" si="151"/>
        <v>CXE65T10HS45UO  (65 gal)</v>
      </c>
      <c r="E292" s="120">
        <f t="shared" si="177"/>
        <v>282361</v>
      </c>
      <c r="F292" s="55">
        <f t="shared" si="156"/>
        <v>65</v>
      </c>
      <c r="G292" s="6" t="str">
        <f t="shared" si="153"/>
        <v>Rheem2020Prem65</v>
      </c>
      <c r="H292" s="116">
        <f t="shared" si="174"/>
        <v>0</v>
      </c>
      <c r="I292" s="156" t="str">
        <f t="shared" si="178"/>
        <v>RheemCanCXE65T10HS45UO</v>
      </c>
      <c r="J292" s="91" t="s">
        <v>188</v>
      </c>
      <c r="K292" s="32">
        <v>4</v>
      </c>
      <c r="L292" s="75">
        <f t="shared" si="167"/>
        <v>28</v>
      </c>
      <c r="M292" s="12" t="s">
        <v>347</v>
      </c>
      <c r="N292" s="62">
        <f t="shared" si="175"/>
        <v>23</v>
      </c>
      <c r="O292" s="62">
        <f t="shared" si="171"/>
        <v>282361</v>
      </c>
      <c r="P292" s="59" t="str">
        <f t="shared" si="157"/>
        <v>CXE65T10HS45UO  (65 gal)</v>
      </c>
      <c r="Q292" s="155">
        <f t="shared" si="168"/>
        <v>1</v>
      </c>
      <c r="R292" s="10" t="s">
        <v>386</v>
      </c>
      <c r="S292" s="11">
        <v>65</v>
      </c>
      <c r="T292" s="30"/>
      <c r="U292" s="80" t="s">
        <v>275</v>
      </c>
      <c r="V292" s="85" t="str">
        <f t="shared" si="160"/>
        <v>Rheem2020Prem65</v>
      </c>
      <c r="W292" s="115">
        <v>0</v>
      </c>
      <c r="X292" s="42" t="s">
        <v>8</v>
      </c>
      <c r="Y292" s="43">
        <v>44127</v>
      </c>
      <c r="Z292" s="44"/>
      <c r="AA292" s="126" t="str">
        <f t="shared" si="172"/>
        <v>2,     282361,   "CXE65T10HS45UO  (65 gal)"</v>
      </c>
      <c r="AB292" s="128" t="str">
        <f t="shared" si="176"/>
        <v>RheemCan</v>
      </c>
      <c r="AC292" s="130" t="s">
        <v>594</v>
      </c>
      <c r="AD292" s="153">
        <f t="shared" si="169"/>
        <v>1</v>
      </c>
      <c r="AE292" s="126" t="str">
        <f t="shared" si="173"/>
        <v xml:space="preserve">          case  CXE65T10HS45UO  (65 gal)   :   "RheemCanCXE65T10HS45UO"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</row>
    <row r="293" spans="3:48" s="6" customFormat="1" ht="15" customHeight="1" x14ac:dyDescent="0.25">
      <c r="C293" s="120" t="str">
        <f t="shared" si="150"/>
        <v>Rheem Canada</v>
      </c>
      <c r="D293" s="120" t="str">
        <f t="shared" si="151"/>
        <v>CXE80T10HS45UO  (80 gal)</v>
      </c>
      <c r="E293" s="120">
        <f t="shared" si="177"/>
        <v>282462</v>
      </c>
      <c r="F293" s="55">
        <f t="shared" si="156"/>
        <v>80</v>
      </c>
      <c r="G293" s="6" t="str">
        <f t="shared" si="153"/>
        <v>Rheem2020Prem80</v>
      </c>
      <c r="H293" s="116">
        <f t="shared" si="174"/>
        <v>0</v>
      </c>
      <c r="I293" s="156" t="str">
        <f t="shared" si="178"/>
        <v>RheemCanCXE80T10HS45UO</v>
      </c>
      <c r="J293" s="91" t="s">
        <v>188</v>
      </c>
      <c r="K293" s="32">
        <v>4</v>
      </c>
      <c r="L293" s="75">
        <f t="shared" si="167"/>
        <v>28</v>
      </c>
      <c r="M293" s="12" t="s">
        <v>347</v>
      </c>
      <c r="N293" s="62">
        <f t="shared" si="175"/>
        <v>24</v>
      </c>
      <c r="O293" s="62">
        <f t="shared" si="171"/>
        <v>282462</v>
      </c>
      <c r="P293" s="59" t="str">
        <f t="shared" si="157"/>
        <v>CXE80T10HS45UO  (80 gal)</v>
      </c>
      <c r="Q293" s="155">
        <f t="shared" si="168"/>
        <v>1</v>
      </c>
      <c r="R293" s="10" t="s">
        <v>387</v>
      </c>
      <c r="S293" s="11">
        <v>80</v>
      </c>
      <c r="T293" s="30"/>
      <c r="U293" s="80" t="s">
        <v>276</v>
      </c>
      <c r="V293" s="85" t="str">
        <f t="shared" si="160"/>
        <v>Rheem2020Prem80</v>
      </c>
      <c r="W293" s="115">
        <v>0</v>
      </c>
      <c r="X293" s="42">
        <v>4</v>
      </c>
      <c r="Y293" s="43">
        <v>44127</v>
      </c>
      <c r="Z293" s="44"/>
      <c r="AA293" s="126" t="str">
        <f t="shared" si="172"/>
        <v>2,     282462,   "CXE80T10HS45UO  (80 gal)"</v>
      </c>
      <c r="AB293" s="128" t="str">
        <f t="shared" si="176"/>
        <v>RheemCan</v>
      </c>
      <c r="AC293" s="130" t="s">
        <v>595</v>
      </c>
      <c r="AD293" s="153">
        <f t="shared" si="169"/>
        <v>1</v>
      </c>
      <c r="AE293" s="126" t="str">
        <f t="shared" si="173"/>
        <v xml:space="preserve">          case  CXE80T10HS45UO  (80 gal)   :   "RheemCanCXE80T10HS45UO"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</row>
    <row r="294" spans="3:48" s="6" customFormat="1" ht="15" customHeight="1" x14ac:dyDescent="0.25">
      <c r="C294" s="120" t="str">
        <f t="shared" si="150"/>
        <v>Rheem Canada</v>
      </c>
      <c r="D294" s="120" t="str">
        <f t="shared" si="151"/>
        <v>CPRO H40 T2 RH310BM  (40 gal)</v>
      </c>
      <c r="E294" s="120">
        <f t="shared" si="177"/>
        <v>282563</v>
      </c>
      <c r="F294" s="55">
        <f t="shared" si="156"/>
        <v>40</v>
      </c>
      <c r="G294" s="6" t="str">
        <f t="shared" si="153"/>
        <v>Rheem2020Build40</v>
      </c>
      <c r="H294" s="116">
        <f t="shared" si="174"/>
        <v>0</v>
      </c>
      <c r="I294" s="156" t="str">
        <f t="shared" si="178"/>
        <v>RheemCanCPROH40T2RH310BM</v>
      </c>
      <c r="J294" s="91" t="s">
        <v>188</v>
      </c>
      <c r="K294" s="32">
        <v>3</v>
      </c>
      <c r="L294" s="75">
        <f t="shared" si="167"/>
        <v>28</v>
      </c>
      <c r="M294" s="12" t="s">
        <v>347</v>
      </c>
      <c r="N294" s="62">
        <f t="shared" si="175"/>
        <v>25</v>
      </c>
      <c r="O294" s="62">
        <f t="shared" si="171"/>
        <v>282563</v>
      </c>
      <c r="P294" s="59" t="str">
        <f t="shared" si="157"/>
        <v>CPRO H40 T2 RH310BM  (40 gal)</v>
      </c>
      <c r="Q294" s="155">
        <f t="shared" si="168"/>
        <v>1</v>
      </c>
      <c r="R294" s="10" t="s">
        <v>388</v>
      </c>
      <c r="S294" s="11">
        <v>40</v>
      </c>
      <c r="T294" s="30"/>
      <c r="U294" s="80" t="s">
        <v>277</v>
      </c>
      <c r="V294" s="85" t="str">
        <f t="shared" si="160"/>
        <v>Rheem2020Build40</v>
      </c>
      <c r="W294" s="115">
        <v>0</v>
      </c>
      <c r="X294" s="42">
        <v>2</v>
      </c>
      <c r="Y294" s="43">
        <v>44127</v>
      </c>
      <c r="Z294" s="44"/>
      <c r="AA294" s="126" t="str">
        <f t="shared" si="172"/>
        <v>2,     282563,   "CPRO H40 T2 RH310BM  (40 gal)"</v>
      </c>
      <c r="AB294" s="128" t="str">
        <f t="shared" si="176"/>
        <v>RheemCan</v>
      </c>
      <c r="AC294" s="130" t="s">
        <v>599</v>
      </c>
      <c r="AD294" s="153">
        <f t="shared" si="169"/>
        <v>1</v>
      </c>
      <c r="AE294" s="126" t="str">
        <f t="shared" si="173"/>
        <v xml:space="preserve">          case  CPRO H40 T2 RH310BM  (40 gal)   :   "RheemCanCPROH40T2RH310BM"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</row>
    <row r="295" spans="3:48" s="6" customFormat="1" ht="15" customHeight="1" x14ac:dyDescent="0.25">
      <c r="C295" s="120" t="str">
        <f t="shared" si="150"/>
        <v>Rheem Canada</v>
      </c>
      <c r="D295" s="120" t="str">
        <f t="shared" si="151"/>
        <v>CPRO H50 T2 RH310BM  (50 gal)</v>
      </c>
      <c r="E295" s="120">
        <f t="shared" si="177"/>
        <v>282664</v>
      </c>
      <c r="F295" s="55">
        <f t="shared" si="156"/>
        <v>50</v>
      </c>
      <c r="G295" s="6" t="str">
        <f t="shared" si="153"/>
        <v>Rheem2020Build50</v>
      </c>
      <c r="H295" s="116">
        <f t="shared" si="174"/>
        <v>0</v>
      </c>
      <c r="I295" s="156" t="str">
        <f t="shared" si="178"/>
        <v>RheemCanCPROH50T2RH310BM</v>
      </c>
      <c r="J295" s="91" t="s">
        <v>188</v>
      </c>
      <c r="K295" s="32">
        <v>3</v>
      </c>
      <c r="L295" s="75">
        <f t="shared" si="167"/>
        <v>28</v>
      </c>
      <c r="M295" s="12" t="s">
        <v>347</v>
      </c>
      <c r="N295" s="62">
        <f t="shared" ref="N295:N297" si="179">N294+1</f>
        <v>26</v>
      </c>
      <c r="O295" s="62">
        <f t="shared" si="171"/>
        <v>282664</v>
      </c>
      <c r="P295" s="59" t="str">
        <f t="shared" si="157"/>
        <v>CPRO H50 T2 RH310BM  (50 gal)</v>
      </c>
      <c r="Q295" s="155">
        <f t="shared" si="168"/>
        <v>1</v>
      </c>
      <c r="R295" s="10" t="s">
        <v>360</v>
      </c>
      <c r="S295" s="11">
        <v>50</v>
      </c>
      <c r="T295" s="30"/>
      <c r="U295" s="80" t="s">
        <v>278</v>
      </c>
      <c r="V295" s="85" t="str">
        <f t="shared" si="160"/>
        <v>Rheem2020Build50</v>
      </c>
      <c r="W295" s="115">
        <v>0</v>
      </c>
      <c r="X295" s="42" t="s">
        <v>8</v>
      </c>
      <c r="Y295" s="43">
        <v>44127</v>
      </c>
      <c r="Z295" s="44"/>
      <c r="AA295" s="126" t="str">
        <f t="shared" si="172"/>
        <v>2,     282664,   "CPRO H50 T2 RH310BM  (50 gal)"</v>
      </c>
      <c r="AB295" s="128" t="str">
        <f t="shared" si="176"/>
        <v>RheemCan</v>
      </c>
      <c r="AC295" s="130" t="s">
        <v>600</v>
      </c>
      <c r="AD295" s="153">
        <f t="shared" si="169"/>
        <v>1</v>
      </c>
      <c r="AE295" s="126" t="str">
        <f t="shared" si="173"/>
        <v xml:space="preserve">          case  CPRO H50 T2 RH310BM  (50 gal)   :   "RheemCanCPROH50T2RH310BM"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</row>
    <row r="296" spans="3:48" s="6" customFormat="1" ht="15" customHeight="1" x14ac:dyDescent="0.25">
      <c r="C296" s="120" t="str">
        <f t="shared" si="150"/>
        <v>Rheem Canada</v>
      </c>
      <c r="D296" s="120" t="str">
        <f t="shared" si="151"/>
        <v>CPRO H65 T2 RH310BM  (65 gal)</v>
      </c>
      <c r="E296" s="120">
        <f t="shared" si="177"/>
        <v>282765</v>
      </c>
      <c r="F296" s="55">
        <f t="shared" si="156"/>
        <v>65</v>
      </c>
      <c r="G296" s="6" t="str">
        <f t="shared" si="153"/>
        <v>Rheem2020Build65</v>
      </c>
      <c r="H296" s="116">
        <f t="shared" si="174"/>
        <v>0</v>
      </c>
      <c r="I296" s="156" t="str">
        <f t="shared" si="178"/>
        <v>RheemCanCPROH65T2RH310BM</v>
      </c>
      <c r="J296" s="91" t="s">
        <v>188</v>
      </c>
      <c r="K296" s="32">
        <v>3</v>
      </c>
      <c r="L296" s="75">
        <f t="shared" si="167"/>
        <v>28</v>
      </c>
      <c r="M296" s="12" t="s">
        <v>347</v>
      </c>
      <c r="N296" s="62">
        <f t="shared" si="179"/>
        <v>27</v>
      </c>
      <c r="O296" s="62">
        <f t="shared" ref="O296:O327" si="180" xml:space="preserve"> (L296*10000) + (N296*100) + VLOOKUP( U296, $R$2:$T$65, 2, FALSE )</f>
        <v>282765</v>
      </c>
      <c r="P296" s="59" t="str">
        <f t="shared" si="157"/>
        <v>CPRO H65 T2 RH310BM  (65 gal)</v>
      </c>
      <c r="Q296" s="155">
        <f t="shared" si="168"/>
        <v>1</v>
      </c>
      <c r="R296" s="10" t="s">
        <v>361</v>
      </c>
      <c r="S296" s="11">
        <v>65</v>
      </c>
      <c r="T296" s="30"/>
      <c r="U296" s="80" t="s">
        <v>279</v>
      </c>
      <c r="V296" s="85" t="str">
        <f t="shared" si="160"/>
        <v>Rheem2020Build65</v>
      </c>
      <c r="W296" s="115">
        <v>0</v>
      </c>
      <c r="X296" s="42" t="s">
        <v>8</v>
      </c>
      <c r="Y296" s="43">
        <v>44127</v>
      </c>
      <c r="Z296" s="44"/>
      <c r="AA296" s="126" t="str">
        <f t="shared" si="172"/>
        <v>2,     282765,   "CPRO H65 T2 RH310BM  (65 gal)"</v>
      </c>
      <c r="AB296" s="128" t="str">
        <f t="shared" si="176"/>
        <v>RheemCan</v>
      </c>
      <c r="AC296" s="130" t="s">
        <v>601</v>
      </c>
      <c r="AD296" s="153">
        <f t="shared" si="169"/>
        <v>1</v>
      </c>
      <c r="AE296" s="126" t="str">
        <f t="shared" si="173"/>
        <v xml:space="preserve">          case  CPRO H65 T2 RH310BM  (65 gal)   :   "RheemCanCPROH65T2RH310BM"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</row>
    <row r="297" spans="3:48" s="6" customFormat="1" ht="15" customHeight="1" x14ac:dyDescent="0.25">
      <c r="C297" s="120" t="str">
        <f t="shared" si="150"/>
        <v>Rheem Canada</v>
      </c>
      <c r="D297" s="120" t="str">
        <f t="shared" si="151"/>
        <v>CPRO H80 T2 RH310BM  (80 gal)</v>
      </c>
      <c r="E297" s="120">
        <f t="shared" si="177"/>
        <v>282866</v>
      </c>
      <c r="F297" s="55">
        <f t="shared" si="156"/>
        <v>80</v>
      </c>
      <c r="G297" s="6" t="str">
        <f t="shared" si="153"/>
        <v>Rheem2020Build80</v>
      </c>
      <c r="H297" s="116">
        <f t="shared" si="174"/>
        <v>0</v>
      </c>
      <c r="I297" s="156" t="str">
        <f t="shared" si="178"/>
        <v>RheemCanCPROH80T2RH310BM</v>
      </c>
      <c r="J297" s="91" t="s">
        <v>188</v>
      </c>
      <c r="K297" s="32">
        <v>3</v>
      </c>
      <c r="L297" s="75">
        <f t="shared" si="167"/>
        <v>28</v>
      </c>
      <c r="M297" s="12" t="s">
        <v>347</v>
      </c>
      <c r="N297" s="62">
        <f t="shared" si="179"/>
        <v>28</v>
      </c>
      <c r="O297" s="62">
        <f t="shared" si="180"/>
        <v>282866</v>
      </c>
      <c r="P297" s="59" t="str">
        <f t="shared" si="157"/>
        <v>CPRO H80 T2 RH310BM  (80 gal)</v>
      </c>
      <c r="Q297" s="155">
        <f t="shared" si="168"/>
        <v>1</v>
      </c>
      <c r="R297" s="10" t="s">
        <v>389</v>
      </c>
      <c r="S297" s="11">
        <v>80</v>
      </c>
      <c r="T297" s="30"/>
      <c r="U297" s="80" t="s">
        <v>280</v>
      </c>
      <c r="V297" s="85" t="str">
        <f t="shared" si="160"/>
        <v>Rheem2020Build80</v>
      </c>
      <c r="W297" s="115">
        <v>0</v>
      </c>
      <c r="X297" s="42" t="s">
        <v>13</v>
      </c>
      <c r="Y297" s="43">
        <v>44127</v>
      </c>
      <c r="Z297" s="44"/>
      <c r="AA297" s="126" t="str">
        <f t="shared" si="172"/>
        <v>2,     282866,   "CPRO H80 T2 RH310BM  (80 gal)"</v>
      </c>
      <c r="AB297" s="128" t="str">
        <f t="shared" si="176"/>
        <v>RheemCan</v>
      </c>
      <c r="AC297" s="130" t="s">
        <v>602</v>
      </c>
      <c r="AD297" s="153">
        <f t="shared" si="169"/>
        <v>1</v>
      </c>
      <c r="AE297" s="126" t="str">
        <f t="shared" si="173"/>
        <v xml:space="preserve">          case  CPRO H80 T2 RH310BM  (80 gal)   :   "RheemCanCPROH80T2RH310BM"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</row>
    <row r="298" spans="3:48" s="6" customFormat="1" ht="15" customHeight="1" x14ac:dyDescent="0.25">
      <c r="C298" s="146" t="str">
        <f t="shared" ref="C298:C307" si="181">M298</f>
        <v>Richmond</v>
      </c>
      <c r="D298" s="146" t="str">
        <f t="shared" ref="D298:D307" si="182">P298</f>
        <v>10E40-HP120  (40 gal)</v>
      </c>
      <c r="E298" s="146">
        <f t="shared" si="177"/>
        <v>202281</v>
      </c>
      <c r="F298" s="55">
        <f t="shared" ref="F298:F307" si="183">S298</f>
        <v>40</v>
      </c>
      <c r="G298" s="6" t="str">
        <f t="shared" ref="G298:G307" si="184">V298</f>
        <v>RheemPlugInDedicated40</v>
      </c>
      <c r="H298" s="116">
        <f t="shared" si="174"/>
        <v>0</v>
      </c>
      <c r="I298" s="156" t="str">
        <f t="shared" si="178"/>
        <v>Richmond10E40HP120</v>
      </c>
      <c r="J298" s="91" t="s">
        <v>188</v>
      </c>
      <c r="K298" s="32">
        <v>2</v>
      </c>
      <c r="L298" s="75">
        <f t="shared" si="167"/>
        <v>20</v>
      </c>
      <c r="M298" s="12" t="s">
        <v>95</v>
      </c>
      <c r="N298" s="61">
        <v>22</v>
      </c>
      <c r="O298" s="62">
        <f t="shared" si="180"/>
        <v>202281</v>
      </c>
      <c r="P298" s="59" t="str">
        <f t="shared" ref="P298:P307" si="185">R298 &amp; "  (" &amp; S298 &amp; " gal" &amp; IF(W298&gt;0, ", JA13)", ")")</f>
        <v>10E40-HP120  (40 gal)</v>
      </c>
      <c r="Q298" s="155">
        <f t="shared" si="168"/>
        <v>1</v>
      </c>
      <c r="R298" s="143" t="s">
        <v>773</v>
      </c>
      <c r="S298" s="14">
        <v>40</v>
      </c>
      <c r="T298" s="99"/>
      <c r="U298" s="80" t="s">
        <v>730</v>
      </c>
      <c r="V298" s="85" t="str">
        <f t="shared" si="160"/>
        <v>RheemPlugInDedicated40</v>
      </c>
      <c r="W298" s="117">
        <v>0</v>
      </c>
      <c r="X298" s="46" t="s">
        <v>8</v>
      </c>
      <c r="Y298" s="47">
        <v>44760</v>
      </c>
      <c r="Z298" s="44"/>
      <c r="AA298" s="126" t="str">
        <f t="shared" si="172"/>
        <v>2,     202281,   "10E40-HP120  (40 gal)"</v>
      </c>
      <c r="AB298" s="127" t="str">
        <f>M298</f>
        <v>Richmond</v>
      </c>
      <c r="AC298" s="143" t="s">
        <v>783</v>
      </c>
      <c r="AD298" s="153">
        <f t="shared" si="169"/>
        <v>1</v>
      </c>
      <c r="AE298" s="126" t="str">
        <f t="shared" si="173"/>
        <v xml:space="preserve">          case  10E40-HP120  (40 gal)   :   "Richmond10E40HP120"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</row>
    <row r="299" spans="3:48" s="6" customFormat="1" ht="15" customHeight="1" x14ac:dyDescent="0.25">
      <c r="C299" s="146" t="str">
        <f t="shared" si="181"/>
        <v>Richmond</v>
      </c>
      <c r="D299" s="146" t="str">
        <f t="shared" si="182"/>
        <v>10E50-HP120  (50 gal)</v>
      </c>
      <c r="E299" s="146">
        <f t="shared" si="177"/>
        <v>202382</v>
      </c>
      <c r="F299" s="55">
        <f t="shared" si="183"/>
        <v>50</v>
      </c>
      <c r="G299" s="6" t="str">
        <f t="shared" si="184"/>
        <v>RheemPlugInDedicated50</v>
      </c>
      <c r="H299" s="116">
        <f t="shared" si="174"/>
        <v>0</v>
      </c>
      <c r="I299" s="156" t="str">
        <f t="shared" si="178"/>
        <v>Richmond10E50HP120</v>
      </c>
      <c r="J299" s="91" t="s">
        <v>188</v>
      </c>
      <c r="K299" s="32">
        <v>2</v>
      </c>
      <c r="L299" s="75">
        <f t="shared" si="167"/>
        <v>20</v>
      </c>
      <c r="M299" s="12" t="s">
        <v>95</v>
      </c>
      <c r="N299" s="62">
        <f t="shared" ref="N299:N307" si="186">N298+1</f>
        <v>23</v>
      </c>
      <c r="O299" s="62">
        <f t="shared" si="180"/>
        <v>202382</v>
      </c>
      <c r="P299" s="59" t="str">
        <f t="shared" si="185"/>
        <v>10E50-HP120  (50 gal)</v>
      </c>
      <c r="Q299" s="155">
        <f t="shared" si="168"/>
        <v>1</v>
      </c>
      <c r="R299" s="143" t="s">
        <v>774</v>
      </c>
      <c r="S299" s="14">
        <v>50</v>
      </c>
      <c r="T299" s="99"/>
      <c r="U299" s="80" t="s">
        <v>731</v>
      </c>
      <c r="V299" s="85" t="str">
        <f t="shared" si="160"/>
        <v>RheemPlugInDedicated50</v>
      </c>
      <c r="W299" s="117">
        <v>0</v>
      </c>
      <c r="X299" s="46" t="s">
        <v>8</v>
      </c>
      <c r="Y299" s="47">
        <v>44760</v>
      </c>
      <c r="Z299" s="44"/>
      <c r="AA299" s="126" t="str">
        <f t="shared" si="172"/>
        <v>2,     202382,   "10E50-HP120  (50 gal)"</v>
      </c>
      <c r="AB299" s="128" t="str">
        <f t="shared" si="176"/>
        <v>Richmond</v>
      </c>
      <c r="AC299" s="143" t="s">
        <v>784</v>
      </c>
      <c r="AD299" s="153">
        <f t="shared" si="169"/>
        <v>1</v>
      </c>
      <c r="AE299" s="126" t="str">
        <f t="shared" si="173"/>
        <v xml:space="preserve">          case  10E50-HP120  (50 gal)   :   "Richmond10E50HP120"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</row>
    <row r="300" spans="3:48" s="6" customFormat="1" ht="15" customHeight="1" x14ac:dyDescent="0.25">
      <c r="C300" s="146" t="str">
        <f t="shared" si="181"/>
        <v>Richmond</v>
      </c>
      <c r="D300" s="146" t="str">
        <f t="shared" si="182"/>
        <v>10E40-HP120M  (40 gal, JA13)</v>
      </c>
      <c r="E300" s="146">
        <f t="shared" si="177"/>
        <v>202477</v>
      </c>
      <c r="F300" s="55">
        <f t="shared" si="183"/>
        <v>40</v>
      </c>
      <c r="G300" s="6" t="str">
        <f t="shared" si="184"/>
        <v>RheemPlugInShared40</v>
      </c>
      <c r="H300" s="116">
        <f t="shared" si="174"/>
        <v>1</v>
      </c>
      <c r="I300" s="156" t="str">
        <f t="shared" si="178"/>
        <v>Richmond10E40HP120M</v>
      </c>
      <c r="J300" s="91" t="s">
        <v>188</v>
      </c>
      <c r="K300" s="32">
        <v>3</v>
      </c>
      <c r="L300" s="75">
        <f t="shared" si="167"/>
        <v>20</v>
      </c>
      <c r="M300" s="12" t="s">
        <v>95</v>
      </c>
      <c r="N300" s="62">
        <f t="shared" si="186"/>
        <v>24</v>
      </c>
      <c r="O300" s="62">
        <f t="shared" si="180"/>
        <v>202477</v>
      </c>
      <c r="P300" s="59" t="str">
        <f t="shared" si="185"/>
        <v>10E40-HP120M  (40 gal, JA13)</v>
      </c>
      <c r="Q300" s="155">
        <f t="shared" si="168"/>
        <v>1</v>
      </c>
      <c r="R300" s="143" t="s">
        <v>775</v>
      </c>
      <c r="S300" s="14">
        <v>40</v>
      </c>
      <c r="T300" s="99"/>
      <c r="U300" s="80" t="s">
        <v>726</v>
      </c>
      <c r="V300" s="85" t="str">
        <f t="shared" si="160"/>
        <v>RheemPlugInShared40</v>
      </c>
      <c r="W300" s="117">
        <v>1</v>
      </c>
      <c r="X300" s="46" t="s">
        <v>8</v>
      </c>
      <c r="Y300" s="47">
        <v>44760</v>
      </c>
      <c r="Z300" s="44"/>
      <c r="AA300" s="126" t="str">
        <f t="shared" si="172"/>
        <v>2,     202477,   "10E40-HP120M  (40 gal, JA13)"</v>
      </c>
      <c r="AB300" s="128" t="str">
        <f t="shared" si="176"/>
        <v>Richmond</v>
      </c>
      <c r="AC300" s="143" t="s">
        <v>785</v>
      </c>
      <c r="AD300" s="153">
        <f t="shared" si="169"/>
        <v>1</v>
      </c>
      <c r="AE300" s="126" t="str">
        <f t="shared" si="173"/>
        <v xml:space="preserve">          case  10E40-HP120M  (40 gal, JA13)   :   "Richmond10E40HP120M"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1" spans="3:48" s="6" customFormat="1" ht="15" customHeight="1" x14ac:dyDescent="0.25">
      <c r="C301" s="146" t="str">
        <f t="shared" si="181"/>
        <v>Richmond</v>
      </c>
      <c r="D301" s="146" t="str">
        <f t="shared" si="182"/>
        <v>10E40-HP120MS  (40 gal, JA13)</v>
      </c>
      <c r="E301" s="146">
        <f t="shared" si="177"/>
        <v>202577</v>
      </c>
      <c r="F301" s="55">
        <f t="shared" si="183"/>
        <v>40</v>
      </c>
      <c r="G301" s="6" t="str">
        <f t="shared" si="184"/>
        <v>RheemPlugInShared40</v>
      </c>
      <c r="H301" s="116">
        <f t="shared" si="174"/>
        <v>1</v>
      </c>
      <c r="I301" s="156" t="str">
        <f t="shared" si="178"/>
        <v>Richmond10E40HP120MS</v>
      </c>
      <c r="J301" s="91" t="s">
        <v>188</v>
      </c>
      <c r="K301" s="32">
        <v>3</v>
      </c>
      <c r="L301" s="75">
        <f t="shared" si="167"/>
        <v>20</v>
      </c>
      <c r="M301" s="12" t="s">
        <v>95</v>
      </c>
      <c r="N301" s="62">
        <f t="shared" si="186"/>
        <v>25</v>
      </c>
      <c r="O301" s="62">
        <f t="shared" si="180"/>
        <v>202577</v>
      </c>
      <c r="P301" s="59" t="str">
        <f t="shared" si="185"/>
        <v>10E40-HP120MS  (40 gal, JA13)</v>
      </c>
      <c r="Q301" s="155">
        <f t="shared" si="168"/>
        <v>1</v>
      </c>
      <c r="R301" s="143" t="s">
        <v>776</v>
      </c>
      <c r="S301" s="14">
        <v>40</v>
      </c>
      <c r="T301" s="99"/>
      <c r="U301" s="80" t="s">
        <v>726</v>
      </c>
      <c r="V301" s="85" t="str">
        <f t="shared" si="160"/>
        <v>RheemPlugInShared40</v>
      </c>
      <c r="W301" s="117">
        <v>1</v>
      </c>
      <c r="X301" s="46" t="s">
        <v>8</v>
      </c>
      <c r="Y301" s="47">
        <v>44760</v>
      </c>
      <c r="Z301" s="44"/>
      <c r="AA301" s="126" t="str">
        <f t="shared" si="172"/>
        <v>2,     202577,   "10E40-HP120MS  (40 gal, JA13)"</v>
      </c>
      <c r="AB301" s="128" t="str">
        <f t="shared" si="176"/>
        <v>Richmond</v>
      </c>
      <c r="AC301" s="143" t="s">
        <v>786</v>
      </c>
      <c r="AD301" s="153">
        <f t="shared" si="169"/>
        <v>1</v>
      </c>
      <c r="AE301" s="126" t="str">
        <f t="shared" si="173"/>
        <v xml:space="preserve">          case  10E40-HP120MS  (40 gal, JA13)   :   "Richmond10E40HP120MS"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</row>
    <row r="302" spans="3:48" s="6" customFormat="1" ht="15" customHeight="1" x14ac:dyDescent="0.25">
      <c r="C302" s="146" t="str">
        <f t="shared" si="181"/>
        <v>Richmond</v>
      </c>
      <c r="D302" s="146" t="str">
        <f t="shared" si="182"/>
        <v>10E50-HP120M  (50 gal, JA13)</v>
      </c>
      <c r="E302" s="146">
        <f t="shared" si="177"/>
        <v>202678</v>
      </c>
      <c r="F302" s="55">
        <f t="shared" si="183"/>
        <v>50</v>
      </c>
      <c r="G302" s="6" t="str">
        <f t="shared" si="184"/>
        <v>RheemPlugInShared50</v>
      </c>
      <c r="H302" s="116">
        <f t="shared" si="174"/>
        <v>1</v>
      </c>
      <c r="I302" s="156" t="str">
        <f t="shared" si="178"/>
        <v>Richmond10E50HP120M</v>
      </c>
      <c r="J302" s="91" t="s">
        <v>188</v>
      </c>
      <c r="K302" s="32">
        <v>3</v>
      </c>
      <c r="L302" s="75">
        <f t="shared" si="167"/>
        <v>20</v>
      </c>
      <c r="M302" s="12" t="s">
        <v>95</v>
      </c>
      <c r="N302" s="62">
        <f t="shared" si="186"/>
        <v>26</v>
      </c>
      <c r="O302" s="62">
        <f t="shared" si="180"/>
        <v>202678</v>
      </c>
      <c r="P302" s="59" t="str">
        <f t="shared" si="185"/>
        <v>10E50-HP120M  (50 gal, JA13)</v>
      </c>
      <c r="Q302" s="155">
        <f t="shared" si="168"/>
        <v>1</v>
      </c>
      <c r="R302" s="143" t="s">
        <v>777</v>
      </c>
      <c r="S302" s="14">
        <v>50</v>
      </c>
      <c r="T302" s="99"/>
      <c r="U302" s="80" t="s">
        <v>727</v>
      </c>
      <c r="V302" s="85" t="str">
        <f t="shared" si="160"/>
        <v>RheemPlugInShared50</v>
      </c>
      <c r="W302" s="117">
        <v>1</v>
      </c>
      <c r="X302" s="46" t="s">
        <v>8</v>
      </c>
      <c r="Y302" s="47">
        <v>44760</v>
      </c>
      <c r="Z302" s="44"/>
      <c r="AA302" s="126" t="str">
        <f t="shared" si="172"/>
        <v>2,     202678,   "10E50-HP120M  (50 gal, JA13)"</v>
      </c>
      <c r="AB302" s="128" t="str">
        <f t="shared" si="176"/>
        <v>Richmond</v>
      </c>
      <c r="AC302" s="143" t="s">
        <v>787</v>
      </c>
      <c r="AD302" s="153">
        <f t="shared" si="169"/>
        <v>1</v>
      </c>
      <c r="AE302" s="126" t="str">
        <f t="shared" si="173"/>
        <v xml:space="preserve">          case  10E50-HP120M  (50 gal, JA13)   :   "Richmond10E50HP120M"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</row>
    <row r="303" spans="3:48" s="6" customFormat="1" ht="15" customHeight="1" x14ac:dyDescent="0.25">
      <c r="C303" s="146" t="str">
        <f t="shared" si="181"/>
        <v>Richmond</v>
      </c>
      <c r="D303" s="146" t="str">
        <f t="shared" si="182"/>
        <v>10E50-HP120MS  (50 gal, JA13)</v>
      </c>
      <c r="E303" s="146">
        <f t="shared" si="177"/>
        <v>202778</v>
      </c>
      <c r="F303" s="55">
        <f t="shared" si="183"/>
        <v>50</v>
      </c>
      <c r="G303" s="6" t="str">
        <f t="shared" si="184"/>
        <v>RheemPlugInShared50</v>
      </c>
      <c r="H303" s="116">
        <f t="shared" si="174"/>
        <v>1</v>
      </c>
      <c r="I303" s="156" t="str">
        <f t="shared" si="178"/>
        <v>Richmond10E50HP120MS</v>
      </c>
      <c r="J303" s="91" t="s">
        <v>188</v>
      </c>
      <c r="K303" s="32">
        <v>3</v>
      </c>
      <c r="L303" s="75">
        <f t="shared" si="167"/>
        <v>20</v>
      </c>
      <c r="M303" s="12" t="s">
        <v>95</v>
      </c>
      <c r="N303" s="62">
        <f t="shared" si="186"/>
        <v>27</v>
      </c>
      <c r="O303" s="62">
        <f t="shared" si="180"/>
        <v>202778</v>
      </c>
      <c r="P303" s="59" t="str">
        <f t="shared" si="185"/>
        <v>10E50-HP120MS  (50 gal, JA13)</v>
      </c>
      <c r="Q303" s="155">
        <f t="shared" si="168"/>
        <v>1</v>
      </c>
      <c r="R303" s="143" t="s">
        <v>778</v>
      </c>
      <c r="S303" s="14">
        <v>50</v>
      </c>
      <c r="T303" s="99"/>
      <c r="U303" s="80" t="s">
        <v>727</v>
      </c>
      <c r="V303" s="85" t="str">
        <f t="shared" si="160"/>
        <v>RheemPlugInShared50</v>
      </c>
      <c r="W303" s="117">
        <v>1</v>
      </c>
      <c r="X303" s="46" t="s">
        <v>8</v>
      </c>
      <c r="Y303" s="47">
        <v>44760</v>
      </c>
      <c r="Z303" s="44"/>
      <c r="AA303" s="126" t="str">
        <f t="shared" si="172"/>
        <v>2,     202778,   "10E50-HP120MS  (50 gal, JA13)"</v>
      </c>
      <c r="AB303" s="128" t="str">
        <f t="shared" si="176"/>
        <v>Richmond</v>
      </c>
      <c r="AC303" s="143" t="s">
        <v>788</v>
      </c>
      <c r="AD303" s="153">
        <f t="shared" si="169"/>
        <v>1</v>
      </c>
      <c r="AE303" s="126" t="str">
        <f t="shared" si="173"/>
        <v xml:space="preserve">          case  10E50-HP120MS  (50 gal, JA13)   :   "Richmond10E50HP120MS"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</row>
    <row r="304" spans="3:48" s="6" customFormat="1" ht="15" customHeight="1" x14ac:dyDescent="0.25">
      <c r="C304" s="146" t="str">
        <f t="shared" si="181"/>
        <v>Richmond</v>
      </c>
      <c r="D304" s="146" t="str">
        <f t="shared" si="182"/>
        <v>10E65-HP120M  (65 gal, JA13)</v>
      </c>
      <c r="E304" s="146">
        <f t="shared" si="177"/>
        <v>202879</v>
      </c>
      <c r="F304" s="55">
        <f t="shared" si="183"/>
        <v>65</v>
      </c>
      <c r="G304" s="6" t="str">
        <f t="shared" si="184"/>
        <v>RheemPlugInShared65</v>
      </c>
      <c r="H304" s="116">
        <f t="shared" si="174"/>
        <v>1</v>
      </c>
      <c r="I304" s="156" t="str">
        <f t="shared" si="178"/>
        <v>Richmond10E65HP120M</v>
      </c>
      <c r="J304" s="91" t="s">
        <v>188</v>
      </c>
      <c r="K304" s="32">
        <v>3</v>
      </c>
      <c r="L304" s="75">
        <f t="shared" si="167"/>
        <v>20</v>
      </c>
      <c r="M304" s="12" t="s">
        <v>95</v>
      </c>
      <c r="N304" s="62">
        <f t="shared" si="186"/>
        <v>28</v>
      </c>
      <c r="O304" s="62">
        <f t="shared" si="180"/>
        <v>202879</v>
      </c>
      <c r="P304" s="59" t="str">
        <f t="shared" si="185"/>
        <v>10E65-HP120M  (65 gal, JA13)</v>
      </c>
      <c r="Q304" s="155">
        <f t="shared" si="168"/>
        <v>1</v>
      </c>
      <c r="R304" s="143" t="s">
        <v>779</v>
      </c>
      <c r="S304" s="14">
        <v>65</v>
      </c>
      <c r="T304" s="99"/>
      <c r="U304" s="80" t="s">
        <v>728</v>
      </c>
      <c r="V304" s="85" t="str">
        <f t="shared" si="160"/>
        <v>RheemPlugInShared65</v>
      </c>
      <c r="W304" s="117">
        <v>1</v>
      </c>
      <c r="X304" s="46">
        <v>3</v>
      </c>
      <c r="Y304" s="47">
        <v>44760</v>
      </c>
      <c r="Z304" s="44"/>
      <c r="AA304" s="126" t="str">
        <f t="shared" si="172"/>
        <v>2,     202879,   "10E65-HP120M  (65 gal, JA13)"</v>
      </c>
      <c r="AB304" s="128" t="str">
        <f t="shared" si="176"/>
        <v>Richmond</v>
      </c>
      <c r="AC304" s="143" t="s">
        <v>789</v>
      </c>
      <c r="AD304" s="153">
        <f t="shared" si="169"/>
        <v>1</v>
      </c>
      <c r="AE304" s="126" t="str">
        <f t="shared" si="173"/>
        <v xml:space="preserve">          case  10E65-HP120M  (65 gal, JA13)   :   "Richmond10E65HP120M"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</row>
    <row r="305" spans="3:1039" s="6" customFormat="1" ht="15" customHeight="1" x14ac:dyDescent="0.25">
      <c r="C305" s="146" t="str">
        <f t="shared" si="181"/>
        <v>Richmond</v>
      </c>
      <c r="D305" s="146" t="str">
        <f t="shared" si="182"/>
        <v>10E65-HP120MS  (65 gal, JA13)</v>
      </c>
      <c r="E305" s="146">
        <f t="shared" si="177"/>
        <v>202979</v>
      </c>
      <c r="F305" s="55">
        <f t="shared" si="183"/>
        <v>65</v>
      </c>
      <c r="G305" s="6" t="str">
        <f t="shared" si="184"/>
        <v>RheemPlugInShared65</v>
      </c>
      <c r="H305" s="116">
        <f t="shared" si="174"/>
        <v>1</v>
      </c>
      <c r="I305" s="156" t="str">
        <f t="shared" si="178"/>
        <v>Richmond10E65HP120MS</v>
      </c>
      <c r="J305" s="91" t="s">
        <v>188</v>
      </c>
      <c r="K305" s="32">
        <v>3</v>
      </c>
      <c r="L305" s="75">
        <f t="shared" si="167"/>
        <v>20</v>
      </c>
      <c r="M305" s="12" t="s">
        <v>95</v>
      </c>
      <c r="N305" s="62">
        <f t="shared" si="186"/>
        <v>29</v>
      </c>
      <c r="O305" s="62">
        <f t="shared" si="180"/>
        <v>202979</v>
      </c>
      <c r="P305" s="59" t="str">
        <f t="shared" si="185"/>
        <v>10E65-HP120MS  (65 gal, JA13)</v>
      </c>
      <c r="Q305" s="155">
        <f t="shared" si="168"/>
        <v>1</v>
      </c>
      <c r="R305" s="143" t="s">
        <v>780</v>
      </c>
      <c r="S305" s="14">
        <v>65</v>
      </c>
      <c r="T305" s="99"/>
      <c r="U305" s="80" t="s">
        <v>728</v>
      </c>
      <c r="V305" s="85" t="str">
        <f t="shared" si="160"/>
        <v>RheemPlugInShared65</v>
      </c>
      <c r="W305" s="117">
        <v>1</v>
      </c>
      <c r="X305" s="46">
        <v>3</v>
      </c>
      <c r="Y305" s="47">
        <v>44760</v>
      </c>
      <c r="Z305" s="44"/>
      <c r="AA305" s="126" t="str">
        <f t="shared" si="172"/>
        <v>2,     202979,   "10E65-HP120MS  (65 gal, JA13)"</v>
      </c>
      <c r="AB305" s="128" t="str">
        <f t="shared" si="176"/>
        <v>Richmond</v>
      </c>
      <c r="AC305" s="143" t="s">
        <v>790</v>
      </c>
      <c r="AD305" s="153">
        <f t="shared" si="169"/>
        <v>1</v>
      </c>
      <c r="AE305" s="126" t="str">
        <f t="shared" si="173"/>
        <v xml:space="preserve">          case  10E65-HP120MS  (65 gal, JA13)   :   "Richmond10E65HP120MS"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</row>
    <row r="306" spans="3:1039" s="6" customFormat="1" ht="15" customHeight="1" x14ac:dyDescent="0.25">
      <c r="C306" s="146" t="str">
        <f t="shared" si="181"/>
        <v>Richmond</v>
      </c>
      <c r="D306" s="146" t="str">
        <f t="shared" si="182"/>
        <v>10E80-HP120M  (80 gal, JA13)</v>
      </c>
      <c r="E306" s="146">
        <f t="shared" si="177"/>
        <v>203080</v>
      </c>
      <c r="F306" s="55">
        <f t="shared" si="183"/>
        <v>80</v>
      </c>
      <c r="G306" s="6" t="str">
        <f t="shared" si="184"/>
        <v>RheemPlugInShared80</v>
      </c>
      <c r="H306" s="116">
        <f t="shared" si="174"/>
        <v>1</v>
      </c>
      <c r="I306" s="156" t="str">
        <f t="shared" si="178"/>
        <v>Richmond10E80HP120M</v>
      </c>
      <c r="J306" s="91" t="s">
        <v>188</v>
      </c>
      <c r="K306" s="32">
        <v>3</v>
      </c>
      <c r="L306" s="75">
        <f t="shared" si="167"/>
        <v>20</v>
      </c>
      <c r="M306" s="12" t="s">
        <v>95</v>
      </c>
      <c r="N306" s="62">
        <f t="shared" si="186"/>
        <v>30</v>
      </c>
      <c r="O306" s="62">
        <f t="shared" si="180"/>
        <v>203080</v>
      </c>
      <c r="P306" s="59" t="str">
        <f t="shared" si="185"/>
        <v>10E80-HP120M  (80 gal, JA13)</v>
      </c>
      <c r="Q306" s="155">
        <f t="shared" si="168"/>
        <v>1</v>
      </c>
      <c r="R306" s="143" t="s">
        <v>781</v>
      </c>
      <c r="S306" s="14">
        <v>80</v>
      </c>
      <c r="T306" s="99"/>
      <c r="U306" s="80" t="s">
        <v>729</v>
      </c>
      <c r="V306" s="85" t="str">
        <f t="shared" ref="V306:V369" si="187">VLOOKUP( U306, $R$2:$T$65, 3, FALSE )</f>
        <v>RheemPlugInShared80</v>
      </c>
      <c r="W306" s="117">
        <v>1</v>
      </c>
      <c r="X306" s="46" t="s">
        <v>13</v>
      </c>
      <c r="Y306" s="47">
        <v>44760</v>
      </c>
      <c r="Z306" s="44"/>
      <c r="AA306" s="126" t="str">
        <f t="shared" si="172"/>
        <v>2,     203080,   "10E80-HP120M  (80 gal, JA13)"</v>
      </c>
      <c r="AB306" s="128" t="str">
        <f t="shared" si="176"/>
        <v>Richmond</v>
      </c>
      <c r="AC306" s="143" t="s">
        <v>791</v>
      </c>
      <c r="AD306" s="153">
        <f t="shared" si="169"/>
        <v>1</v>
      </c>
      <c r="AE306" s="126" t="str">
        <f t="shared" si="173"/>
        <v xml:space="preserve">          case  10E80-HP120M  (80 gal, JA13)   :   "Richmond10E80HP120M"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</row>
    <row r="307" spans="3:1039" s="6" customFormat="1" ht="15" customHeight="1" x14ac:dyDescent="0.25">
      <c r="C307" s="146" t="str">
        <f t="shared" si="181"/>
        <v>Richmond</v>
      </c>
      <c r="D307" s="146" t="str">
        <f t="shared" si="182"/>
        <v>10E80-HP120MS  (80 gal, JA13)</v>
      </c>
      <c r="E307" s="146">
        <f t="shared" si="177"/>
        <v>203180</v>
      </c>
      <c r="F307" s="55">
        <f t="shared" si="183"/>
        <v>80</v>
      </c>
      <c r="G307" s="6" t="str">
        <f t="shared" si="184"/>
        <v>RheemPlugInShared80</v>
      </c>
      <c r="H307" s="116">
        <f t="shared" si="174"/>
        <v>1</v>
      </c>
      <c r="I307" s="156" t="str">
        <f t="shared" si="178"/>
        <v>Richmond10E80HP120MS</v>
      </c>
      <c r="J307" s="91" t="s">
        <v>188</v>
      </c>
      <c r="K307" s="32">
        <v>3</v>
      </c>
      <c r="L307" s="75">
        <f t="shared" si="167"/>
        <v>20</v>
      </c>
      <c r="M307" s="12" t="s">
        <v>95</v>
      </c>
      <c r="N307" s="62">
        <f t="shared" si="186"/>
        <v>31</v>
      </c>
      <c r="O307" s="62">
        <f t="shared" si="180"/>
        <v>203180</v>
      </c>
      <c r="P307" s="59" t="str">
        <f t="shared" si="185"/>
        <v>10E80-HP120MS  (80 gal, JA13)</v>
      </c>
      <c r="Q307" s="155">
        <f t="shared" si="168"/>
        <v>1</v>
      </c>
      <c r="R307" s="143" t="s">
        <v>782</v>
      </c>
      <c r="S307" s="14">
        <v>80</v>
      </c>
      <c r="T307" s="99"/>
      <c r="U307" s="80" t="s">
        <v>729</v>
      </c>
      <c r="V307" s="85" t="str">
        <f t="shared" si="187"/>
        <v>RheemPlugInShared80</v>
      </c>
      <c r="W307" s="117">
        <v>1</v>
      </c>
      <c r="X307" s="46" t="s">
        <v>13</v>
      </c>
      <c r="Y307" s="47">
        <v>44760</v>
      </c>
      <c r="Z307" s="44"/>
      <c r="AA307" s="126" t="str">
        <f t="shared" si="172"/>
        <v>2,     203180,   "10E80-HP120MS  (80 gal, JA13)"</v>
      </c>
      <c r="AB307" s="128" t="str">
        <f t="shared" si="176"/>
        <v>Richmond</v>
      </c>
      <c r="AC307" s="143" t="s">
        <v>792</v>
      </c>
      <c r="AD307" s="153">
        <f t="shared" si="169"/>
        <v>1</v>
      </c>
      <c r="AE307" s="126" t="str">
        <f t="shared" si="173"/>
        <v xml:space="preserve">          case  10E80-HP120MS  (80 gal, JA13)   :   "Richmond10E80HP120MS"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</row>
    <row r="308" spans="3:1039" s="6" customFormat="1" ht="15" customHeight="1" x14ac:dyDescent="0.25">
      <c r="C308" s="105" t="str">
        <f t="shared" si="150"/>
        <v>Richmond</v>
      </c>
      <c r="D308" s="105" t="str">
        <f t="shared" si="151"/>
        <v>10E40-HP515  (40 gal, JA13)</v>
      </c>
      <c r="E308" s="105">
        <f t="shared" si="177"/>
        <v>201059</v>
      </c>
      <c r="F308" s="55">
        <f t="shared" si="156"/>
        <v>40</v>
      </c>
      <c r="G308" s="6" t="str">
        <f t="shared" si="153"/>
        <v>Rheem2020Prem40</v>
      </c>
      <c r="H308" s="116">
        <f t="shared" si="135"/>
        <v>1</v>
      </c>
      <c r="I308" s="156" t="str">
        <f t="shared" si="178"/>
        <v>Richmond10E40HP515</v>
      </c>
      <c r="J308" s="91" t="s">
        <v>188</v>
      </c>
      <c r="K308" s="32">
        <v>4</v>
      </c>
      <c r="L308" s="75">
        <f t="shared" si="167"/>
        <v>20</v>
      </c>
      <c r="M308" s="12" t="s">
        <v>95</v>
      </c>
      <c r="N308" s="61">
        <v>10</v>
      </c>
      <c r="O308" s="62">
        <f t="shared" si="180"/>
        <v>201059</v>
      </c>
      <c r="P308" s="59" t="str">
        <f t="shared" si="157"/>
        <v>10E40-HP515  (40 gal, JA13)</v>
      </c>
      <c r="Q308" s="155">
        <f t="shared" si="168"/>
        <v>1</v>
      </c>
      <c r="R308" t="s">
        <v>291</v>
      </c>
      <c r="S308" s="14">
        <v>40</v>
      </c>
      <c r="T308" s="99"/>
      <c r="U308" s="80" t="s">
        <v>273</v>
      </c>
      <c r="V308" s="85" t="str">
        <f t="shared" si="187"/>
        <v>Rheem2020Prem40</v>
      </c>
      <c r="W308" s="117">
        <v>1</v>
      </c>
      <c r="X308" s="46">
        <v>2</v>
      </c>
      <c r="Y308" s="47">
        <v>43944</v>
      </c>
      <c r="Z308" s="44"/>
      <c r="AA308" s="126" t="str">
        <f t="shared" si="172"/>
        <v>2,     201059,   "10E40-HP515  (40 gal, JA13)"</v>
      </c>
      <c r="AB308" s="127" t="str">
        <f>M308</f>
        <v>Richmond</v>
      </c>
      <c r="AC308" s="129" t="s">
        <v>603</v>
      </c>
      <c r="AD308" s="153">
        <f t="shared" si="169"/>
        <v>1</v>
      </c>
      <c r="AE308" s="126" t="str">
        <f t="shared" si="173"/>
        <v xml:space="preserve">          case  10E40-HP515  (40 gal, JA13)   :   "Richmond10E40HP515"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  <row r="309" spans="3:1039" s="6" customFormat="1" ht="15" customHeight="1" x14ac:dyDescent="0.25">
      <c r="C309" s="105" t="str">
        <f t="shared" si="150"/>
        <v>Richmond</v>
      </c>
      <c r="D309" s="105" t="str">
        <f t="shared" si="151"/>
        <v>10E50-HP515  (50 gal, JA13)</v>
      </c>
      <c r="E309" s="105">
        <f t="shared" si="177"/>
        <v>201160</v>
      </c>
      <c r="F309" s="55">
        <f t="shared" si="156"/>
        <v>50</v>
      </c>
      <c r="G309" s="6" t="str">
        <f t="shared" si="153"/>
        <v>Rheem2020Prem50</v>
      </c>
      <c r="H309" s="116">
        <f t="shared" si="135"/>
        <v>1</v>
      </c>
      <c r="I309" s="156" t="str">
        <f t="shared" si="178"/>
        <v>Richmond10E50HP515</v>
      </c>
      <c r="J309" s="91" t="s">
        <v>188</v>
      </c>
      <c r="K309" s="32">
        <v>4</v>
      </c>
      <c r="L309" s="75">
        <f t="shared" si="167"/>
        <v>20</v>
      </c>
      <c r="M309" s="12" t="s">
        <v>95</v>
      </c>
      <c r="N309" s="62">
        <f t="shared" ref="N309:N319" si="188">N308+1</f>
        <v>11</v>
      </c>
      <c r="O309" s="62">
        <f t="shared" si="180"/>
        <v>201160</v>
      </c>
      <c r="P309" s="59" t="str">
        <f t="shared" si="157"/>
        <v>10E50-HP515  (50 gal, JA13)</v>
      </c>
      <c r="Q309" s="155">
        <f t="shared" si="168"/>
        <v>1</v>
      </c>
      <c r="R309" t="s">
        <v>292</v>
      </c>
      <c r="S309" s="14">
        <v>50</v>
      </c>
      <c r="T309" s="99"/>
      <c r="U309" s="80" t="s">
        <v>274</v>
      </c>
      <c r="V309" s="85" t="str">
        <f t="shared" si="187"/>
        <v>Rheem2020Prem50</v>
      </c>
      <c r="W309" s="117">
        <v>1</v>
      </c>
      <c r="X309" s="46" t="s">
        <v>8</v>
      </c>
      <c r="Y309" s="47">
        <v>43944</v>
      </c>
      <c r="Z309" s="44"/>
      <c r="AA309" s="126" t="str">
        <f t="shared" si="172"/>
        <v>2,     201160,   "10E50-HP515  (50 gal, JA13)"</v>
      </c>
      <c r="AB309" s="128" t="str">
        <f t="shared" si="176"/>
        <v>Richmond</v>
      </c>
      <c r="AC309" s="129" t="s">
        <v>608</v>
      </c>
      <c r="AD309" s="153">
        <f t="shared" si="169"/>
        <v>1</v>
      </c>
      <c r="AE309" s="126" t="str">
        <f t="shared" si="173"/>
        <v xml:space="preserve">          case  10E50-HP515  (50 gal, JA13)   :   "Richmond10E50HP515"</v>
      </c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</row>
    <row r="310" spans="3:1039" s="6" customFormat="1" ht="15" customHeight="1" x14ac:dyDescent="0.25">
      <c r="C310" s="105" t="str">
        <f t="shared" si="150"/>
        <v>Richmond</v>
      </c>
      <c r="D310" s="105" t="str">
        <f t="shared" si="151"/>
        <v>10E65-HP515  (65 gal, JA13)</v>
      </c>
      <c r="E310" s="105">
        <f t="shared" si="177"/>
        <v>201261</v>
      </c>
      <c r="F310" s="55">
        <f t="shared" ref="F310:F319" si="189">S310</f>
        <v>65</v>
      </c>
      <c r="G310" s="6" t="str">
        <f t="shared" si="153"/>
        <v>Rheem2020Prem65</v>
      </c>
      <c r="H310" s="116">
        <f t="shared" si="135"/>
        <v>1</v>
      </c>
      <c r="I310" s="156" t="str">
        <f t="shared" si="178"/>
        <v>Richmond10E65HP515</v>
      </c>
      <c r="J310" s="91" t="s">
        <v>188</v>
      </c>
      <c r="K310" s="32">
        <v>4</v>
      </c>
      <c r="L310" s="75">
        <f t="shared" si="167"/>
        <v>20</v>
      </c>
      <c r="M310" s="12" t="s">
        <v>95</v>
      </c>
      <c r="N310" s="62">
        <f t="shared" si="188"/>
        <v>12</v>
      </c>
      <c r="O310" s="62">
        <f t="shared" si="180"/>
        <v>201261</v>
      </c>
      <c r="P310" s="59" t="str">
        <f t="shared" si="157"/>
        <v>10E65-HP515  (65 gal, JA13)</v>
      </c>
      <c r="Q310" s="155">
        <f t="shared" si="168"/>
        <v>1</v>
      </c>
      <c r="R310" t="s">
        <v>293</v>
      </c>
      <c r="S310" s="14">
        <v>65</v>
      </c>
      <c r="T310" s="99"/>
      <c r="U310" s="80" t="s">
        <v>275</v>
      </c>
      <c r="V310" s="85" t="str">
        <f t="shared" si="187"/>
        <v>Rheem2020Prem65</v>
      </c>
      <c r="W310" s="117">
        <v>1</v>
      </c>
      <c r="X310" s="46" t="s">
        <v>8</v>
      </c>
      <c r="Y310" s="47">
        <v>43944</v>
      </c>
      <c r="Z310" s="44"/>
      <c r="AA310" s="126" t="str">
        <f t="shared" si="172"/>
        <v>2,     201261,   "10E65-HP515  (65 gal, JA13)"</v>
      </c>
      <c r="AB310" s="128" t="str">
        <f t="shared" si="176"/>
        <v>Richmond</v>
      </c>
      <c r="AC310" s="129" t="s">
        <v>613</v>
      </c>
      <c r="AD310" s="153">
        <f t="shared" si="169"/>
        <v>1</v>
      </c>
      <c r="AE310" s="126" t="str">
        <f t="shared" si="173"/>
        <v xml:space="preserve">          case  10E65-HP515  (65 gal, JA13)   :   "Richmond10E65HP515"</v>
      </c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</row>
    <row r="311" spans="3:1039" s="6" customFormat="1" ht="15" customHeight="1" x14ac:dyDescent="0.25">
      <c r="C311" s="105" t="str">
        <f t="shared" si="150"/>
        <v>Richmond</v>
      </c>
      <c r="D311" s="105" t="str">
        <f t="shared" si="151"/>
        <v>10E80-HP515  (80 gal, JA13)</v>
      </c>
      <c r="E311" s="105">
        <f t="shared" si="177"/>
        <v>201362</v>
      </c>
      <c r="F311" s="55">
        <f t="shared" si="189"/>
        <v>80</v>
      </c>
      <c r="G311" s="6" t="str">
        <f t="shared" si="153"/>
        <v>Rheem2020Prem80</v>
      </c>
      <c r="H311" s="116">
        <f t="shared" si="135"/>
        <v>1</v>
      </c>
      <c r="I311" s="156" t="str">
        <f t="shared" si="178"/>
        <v>Richmond10E80HP515</v>
      </c>
      <c r="J311" s="91" t="s">
        <v>188</v>
      </c>
      <c r="K311" s="32">
        <v>4</v>
      </c>
      <c r="L311" s="75">
        <f t="shared" si="167"/>
        <v>20</v>
      </c>
      <c r="M311" s="12" t="s">
        <v>95</v>
      </c>
      <c r="N311" s="62">
        <f t="shared" si="188"/>
        <v>13</v>
      </c>
      <c r="O311" s="62">
        <f t="shared" si="180"/>
        <v>201362</v>
      </c>
      <c r="P311" s="59" t="str">
        <f t="shared" si="157"/>
        <v>10E80-HP515  (80 gal, JA13)</v>
      </c>
      <c r="Q311" s="155">
        <f t="shared" si="168"/>
        <v>1</v>
      </c>
      <c r="R311" t="s">
        <v>294</v>
      </c>
      <c r="S311" s="14">
        <v>80</v>
      </c>
      <c r="T311" s="99"/>
      <c r="U311" s="80" t="s">
        <v>276</v>
      </c>
      <c r="V311" s="85" t="str">
        <f t="shared" si="187"/>
        <v>Rheem2020Prem80</v>
      </c>
      <c r="W311" s="117">
        <v>1</v>
      </c>
      <c r="X311" s="46">
        <v>4</v>
      </c>
      <c r="Y311" s="47">
        <v>43944</v>
      </c>
      <c r="Z311" s="44"/>
      <c r="AA311" s="126" t="str">
        <f t="shared" si="172"/>
        <v>2,     201362,   "10E80-HP515  (80 gal, JA13)"</v>
      </c>
      <c r="AB311" s="128" t="str">
        <f t="shared" si="176"/>
        <v>Richmond</v>
      </c>
      <c r="AC311" s="129" t="s">
        <v>618</v>
      </c>
      <c r="AD311" s="153">
        <f t="shared" si="169"/>
        <v>1</v>
      </c>
      <c r="AE311" s="126" t="str">
        <f t="shared" si="173"/>
        <v xml:space="preserve">          case  10E80-HP515  (80 gal, JA13)   :   "Richmond10E80HP515"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</row>
    <row r="312" spans="3:1039" s="6" customFormat="1" ht="15" customHeight="1" x14ac:dyDescent="0.25">
      <c r="C312" s="105" t="str">
        <f t="shared" si="150"/>
        <v>Richmond</v>
      </c>
      <c r="D312" s="105" t="str">
        <f t="shared" si="151"/>
        <v>10E40-HP530  (40 gal, JA13)</v>
      </c>
      <c r="E312" s="105">
        <f t="shared" si="177"/>
        <v>201459</v>
      </c>
      <c r="F312" s="55">
        <f t="shared" si="189"/>
        <v>40</v>
      </c>
      <c r="G312" s="6" t="str">
        <f t="shared" si="153"/>
        <v>Rheem2020Prem40</v>
      </c>
      <c r="H312" s="116">
        <f t="shared" ref="H312:H405" si="190">W312</f>
        <v>1</v>
      </c>
      <c r="I312" s="156" t="str">
        <f t="shared" si="178"/>
        <v>Richmond10E40HP530</v>
      </c>
      <c r="J312" s="91" t="s">
        <v>188</v>
      </c>
      <c r="K312" s="32">
        <v>4</v>
      </c>
      <c r="L312" s="75">
        <f t="shared" si="167"/>
        <v>20</v>
      </c>
      <c r="M312" s="12" t="s">
        <v>95</v>
      </c>
      <c r="N312" s="62">
        <f t="shared" si="188"/>
        <v>14</v>
      </c>
      <c r="O312" s="62">
        <f t="shared" si="180"/>
        <v>201459</v>
      </c>
      <c r="P312" s="59" t="str">
        <f t="shared" si="157"/>
        <v>10E40-HP530  (40 gal, JA13)</v>
      </c>
      <c r="Q312" s="155">
        <f t="shared" si="168"/>
        <v>1</v>
      </c>
      <c r="R312" t="s">
        <v>295</v>
      </c>
      <c r="S312" s="14">
        <v>40</v>
      </c>
      <c r="T312" s="99"/>
      <c r="U312" s="80" t="s">
        <v>273</v>
      </c>
      <c r="V312" s="85" t="str">
        <f t="shared" si="187"/>
        <v>Rheem2020Prem40</v>
      </c>
      <c r="W312" s="117">
        <v>1</v>
      </c>
      <c r="X312" s="46">
        <v>2</v>
      </c>
      <c r="Y312" s="47">
        <v>43944</v>
      </c>
      <c r="Z312" s="44"/>
      <c r="AA312" s="126" t="str">
        <f t="shared" si="172"/>
        <v>2,     201459,   "10E40-HP530  (40 gal, JA13)"</v>
      </c>
      <c r="AB312" s="128" t="str">
        <f t="shared" si="176"/>
        <v>Richmond</v>
      </c>
      <c r="AC312" s="129" t="s">
        <v>604</v>
      </c>
      <c r="AD312" s="153">
        <f t="shared" si="169"/>
        <v>1</v>
      </c>
      <c r="AE312" s="126" t="str">
        <f t="shared" si="173"/>
        <v xml:space="preserve">          case  10E40-HP530  (40 gal, JA13)   :   "Richmond10E40HP530"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</row>
    <row r="313" spans="3:1039" s="6" customFormat="1" ht="15" customHeight="1" x14ac:dyDescent="0.25">
      <c r="C313" s="105" t="str">
        <f t="shared" ref="C313:C395" si="191">M313</f>
        <v>Richmond</v>
      </c>
      <c r="D313" s="105" t="str">
        <f t="shared" ref="D313:D395" si="192">P313</f>
        <v>10E50-HP530  (50 gal, JA13)</v>
      </c>
      <c r="E313" s="105">
        <f t="shared" si="177"/>
        <v>201560</v>
      </c>
      <c r="F313" s="55">
        <f t="shared" si="189"/>
        <v>50</v>
      </c>
      <c r="G313" s="6" t="str">
        <f t="shared" ref="G313:G395" si="193">V313</f>
        <v>Rheem2020Prem50</v>
      </c>
      <c r="H313" s="116">
        <f t="shared" si="190"/>
        <v>1</v>
      </c>
      <c r="I313" s="156" t="str">
        <f t="shared" si="178"/>
        <v>Richmond10E50HP530</v>
      </c>
      <c r="J313" s="91" t="s">
        <v>188</v>
      </c>
      <c r="K313" s="32">
        <v>4</v>
      </c>
      <c r="L313" s="75">
        <f t="shared" si="167"/>
        <v>20</v>
      </c>
      <c r="M313" s="12" t="s">
        <v>95</v>
      </c>
      <c r="N313" s="62">
        <f t="shared" si="188"/>
        <v>15</v>
      </c>
      <c r="O313" s="62">
        <f t="shared" si="180"/>
        <v>201560</v>
      </c>
      <c r="P313" s="59" t="str">
        <f t="shared" si="157"/>
        <v>10E50-HP530  (50 gal, JA13)</v>
      </c>
      <c r="Q313" s="155">
        <f t="shared" si="168"/>
        <v>1</v>
      </c>
      <c r="R313" t="s">
        <v>296</v>
      </c>
      <c r="S313" s="14">
        <v>50</v>
      </c>
      <c r="T313" s="99"/>
      <c r="U313" s="80" t="s">
        <v>274</v>
      </c>
      <c r="V313" s="85" t="str">
        <f t="shared" si="187"/>
        <v>Rheem2020Prem50</v>
      </c>
      <c r="W313" s="117">
        <v>1</v>
      </c>
      <c r="X313" s="46" t="s">
        <v>8</v>
      </c>
      <c r="Y313" s="47">
        <v>43944</v>
      </c>
      <c r="Z313" s="44"/>
      <c r="AA313" s="126" t="str">
        <f t="shared" si="172"/>
        <v>2,     201560,   "10E50-HP530  (50 gal, JA13)"</v>
      </c>
      <c r="AB313" s="128" t="str">
        <f t="shared" si="176"/>
        <v>Richmond</v>
      </c>
      <c r="AC313" s="129" t="s">
        <v>609</v>
      </c>
      <c r="AD313" s="153">
        <f t="shared" si="169"/>
        <v>1</v>
      </c>
      <c r="AE313" s="126" t="str">
        <f t="shared" si="173"/>
        <v xml:space="preserve">          case  10E50-HP530  (50 gal, JA13)   :   "Richmond10E50HP530"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</row>
    <row r="314" spans="3:1039" s="6" customFormat="1" ht="15" customHeight="1" x14ac:dyDescent="0.25">
      <c r="C314" s="105" t="str">
        <f t="shared" si="191"/>
        <v>Richmond</v>
      </c>
      <c r="D314" s="105" t="str">
        <f t="shared" si="192"/>
        <v>10E65-HP530  (65 gal, JA13)</v>
      </c>
      <c r="E314" s="105">
        <f t="shared" si="177"/>
        <v>201661</v>
      </c>
      <c r="F314" s="55">
        <f t="shared" si="189"/>
        <v>65</v>
      </c>
      <c r="G314" s="6" t="str">
        <f t="shared" si="193"/>
        <v>Rheem2020Prem65</v>
      </c>
      <c r="H314" s="116">
        <f t="shared" si="190"/>
        <v>1</v>
      </c>
      <c r="I314" s="156" t="str">
        <f t="shared" si="178"/>
        <v>Richmond10E65HP530</v>
      </c>
      <c r="J314" s="91" t="s">
        <v>188</v>
      </c>
      <c r="K314" s="32">
        <v>4</v>
      </c>
      <c r="L314" s="75">
        <f t="shared" si="167"/>
        <v>20</v>
      </c>
      <c r="M314" s="12" t="s">
        <v>95</v>
      </c>
      <c r="N314" s="62">
        <f t="shared" si="188"/>
        <v>16</v>
      </c>
      <c r="O314" s="62">
        <f t="shared" si="180"/>
        <v>201661</v>
      </c>
      <c r="P314" s="59" t="str">
        <f t="shared" si="157"/>
        <v>10E65-HP530  (65 gal, JA13)</v>
      </c>
      <c r="Q314" s="155">
        <f t="shared" si="168"/>
        <v>1</v>
      </c>
      <c r="R314" t="s">
        <v>297</v>
      </c>
      <c r="S314" s="14">
        <v>65</v>
      </c>
      <c r="T314" s="99"/>
      <c r="U314" s="80" t="s">
        <v>275</v>
      </c>
      <c r="V314" s="85" t="str">
        <f t="shared" si="187"/>
        <v>Rheem2020Prem65</v>
      </c>
      <c r="W314" s="117">
        <v>1</v>
      </c>
      <c r="X314" s="46" t="s">
        <v>8</v>
      </c>
      <c r="Y314" s="47">
        <v>43944</v>
      </c>
      <c r="Z314" s="44"/>
      <c r="AA314" s="126" t="str">
        <f t="shared" si="172"/>
        <v>2,     201661,   "10E65-HP530  (65 gal, JA13)"</v>
      </c>
      <c r="AB314" s="128" t="str">
        <f t="shared" si="176"/>
        <v>Richmond</v>
      </c>
      <c r="AC314" s="129" t="s">
        <v>614</v>
      </c>
      <c r="AD314" s="153">
        <f t="shared" si="169"/>
        <v>1</v>
      </c>
      <c r="AE314" s="126" t="str">
        <f t="shared" si="173"/>
        <v xml:space="preserve">          case  10E65-HP530  (65 gal, JA13)   :   "Richmond10E65HP530"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</row>
    <row r="315" spans="3:1039" s="6" customFormat="1" ht="15" customHeight="1" x14ac:dyDescent="0.25">
      <c r="C315" s="105" t="str">
        <f t="shared" si="191"/>
        <v>Richmond</v>
      </c>
      <c r="D315" s="105" t="str">
        <f t="shared" si="192"/>
        <v>10E80-HP530  (80 gal, JA13)</v>
      </c>
      <c r="E315" s="105">
        <f t="shared" si="177"/>
        <v>201762</v>
      </c>
      <c r="F315" s="55">
        <f t="shared" si="189"/>
        <v>80</v>
      </c>
      <c r="G315" s="6" t="str">
        <f t="shared" si="193"/>
        <v>Rheem2020Prem80</v>
      </c>
      <c r="H315" s="116">
        <f t="shared" si="190"/>
        <v>1</v>
      </c>
      <c r="I315" s="156" t="str">
        <f t="shared" si="178"/>
        <v>Richmond10E80HP530</v>
      </c>
      <c r="J315" s="91" t="s">
        <v>188</v>
      </c>
      <c r="K315" s="32">
        <v>4</v>
      </c>
      <c r="L315" s="75">
        <f t="shared" si="167"/>
        <v>20</v>
      </c>
      <c r="M315" s="12" t="s">
        <v>95</v>
      </c>
      <c r="N315" s="62">
        <f t="shared" si="188"/>
        <v>17</v>
      </c>
      <c r="O315" s="62">
        <f t="shared" si="180"/>
        <v>201762</v>
      </c>
      <c r="P315" s="59" t="str">
        <f t="shared" si="157"/>
        <v>10E80-HP530  (80 gal, JA13)</v>
      </c>
      <c r="Q315" s="155">
        <f t="shared" si="168"/>
        <v>1</v>
      </c>
      <c r="R315" t="s">
        <v>298</v>
      </c>
      <c r="S315" s="14">
        <v>80</v>
      </c>
      <c r="T315" s="99"/>
      <c r="U315" s="80" t="s">
        <v>276</v>
      </c>
      <c r="V315" s="85" t="str">
        <f t="shared" si="187"/>
        <v>Rheem2020Prem80</v>
      </c>
      <c r="W315" s="117">
        <v>1</v>
      </c>
      <c r="X315" s="46">
        <v>4</v>
      </c>
      <c r="Y315" s="47">
        <v>43944</v>
      </c>
      <c r="Z315" s="44"/>
      <c r="AA315" s="126" t="str">
        <f t="shared" si="172"/>
        <v>2,     201762,   "10E80-HP530  (80 gal, JA13)"</v>
      </c>
      <c r="AB315" s="128" t="str">
        <f t="shared" si="176"/>
        <v>Richmond</v>
      </c>
      <c r="AC315" s="129" t="s">
        <v>619</v>
      </c>
      <c r="AD315" s="153">
        <f t="shared" si="169"/>
        <v>1</v>
      </c>
      <c r="AE315" s="126" t="str">
        <f t="shared" si="173"/>
        <v xml:space="preserve">          case  10E80-HP530  (80 gal, JA13)   :   "Richmond10E80HP530"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</row>
    <row r="316" spans="3:1039" s="6" customFormat="1" ht="15" customHeight="1" x14ac:dyDescent="0.25">
      <c r="C316" s="105" t="str">
        <f t="shared" si="191"/>
        <v>Richmond</v>
      </c>
      <c r="D316" s="105" t="str">
        <f t="shared" si="192"/>
        <v>10E40-HP5S30  (40 gal, JA13)</v>
      </c>
      <c r="E316" s="105">
        <f t="shared" si="177"/>
        <v>201859</v>
      </c>
      <c r="F316" s="55">
        <f t="shared" si="189"/>
        <v>40</v>
      </c>
      <c r="G316" s="6" t="str">
        <f t="shared" si="193"/>
        <v>Rheem2020Prem40</v>
      </c>
      <c r="H316" s="116">
        <f t="shared" si="190"/>
        <v>1</v>
      </c>
      <c r="I316" s="156" t="str">
        <f t="shared" si="178"/>
        <v>Richmond10E40HP5S30</v>
      </c>
      <c r="J316" s="91" t="s">
        <v>188</v>
      </c>
      <c r="K316" s="32">
        <v>4</v>
      </c>
      <c r="L316" s="75">
        <f t="shared" si="167"/>
        <v>20</v>
      </c>
      <c r="M316" s="12" t="s">
        <v>95</v>
      </c>
      <c r="N316" s="62">
        <f t="shared" si="188"/>
        <v>18</v>
      </c>
      <c r="O316" s="62">
        <f t="shared" si="180"/>
        <v>201859</v>
      </c>
      <c r="P316" s="59" t="str">
        <f t="shared" si="157"/>
        <v>10E40-HP5S30  (40 gal, JA13)</v>
      </c>
      <c r="Q316" s="155">
        <f t="shared" si="168"/>
        <v>1</v>
      </c>
      <c r="R316" t="s">
        <v>299</v>
      </c>
      <c r="S316" s="14">
        <v>40</v>
      </c>
      <c r="T316" s="99"/>
      <c r="U316" s="80" t="s">
        <v>273</v>
      </c>
      <c r="V316" s="85" t="str">
        <f t="shared" si="187"/>
        <v>Rheem2020Prem40</v>
      </c>
      <c r="W316" s="117">
        <v>1</v>
      </c>
      <c r="X316" s="46">
        <v>2</v>
      </c>
      <c r="Y316" s="47">
        <v>43944</v>
      </c>
      <c r="Z316" s="44"/>
      <c r="AA316" s="126" t="str">
        <f t="shared" si="172"/>
        <v>2,     201859,   "10E40-HP5S30  (40 gal, JA13)"</v>
      </c>
      <c r="AB316" s="128" t="str">
        <f t="shared" si="176"/>
        <v>Richmond</v>
      </c>
      <c r="AC316" s="129" t="s">
        <v>605</v>
      </c>
      <c r="AD316" s="153">
        <f t="shared" si="169"/>
        <v>1</v>
      </c>
      <c r="AE316" s="126" t="str">
        <f t="shared" si="173"/>
        <v xml:space="preserve">          case  10E40-HP5S30  (40 gal, JA13)   :   "Richmond10E40HP5S30"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</row>
    <row r="317" spans="3:1039" s="6" customFormat="1" ht="15" customHeight="1" x14ac:dyDescent="0.25">
      <c r="C317" s="105" t="str">
        <f t="shared" si="191"/>
        <v>Richmond</v>
      </c>
      <c r="D317" s="105" t="str">
        <f t="shared" si="192"/>
        <v>10E50-HP5S30  (50 gal, JA13)</v>
      </c>
      <c r="E317" s="105">
        <f t="shared" si="177"/>
        <v>201960</v>
      </c>
      <c r="F317" s="55">
        <f t="shared" si="189"/>
        <v>50</v>
      </c>
      <c r="G317" s="6" t="str">
        <f t="shared" si="193"/>
        <v>Rheem2020Prem50</v>
      </c>
      <c r="H317" s="116">
        <f t="shared" si="190"/>
        <v>1</v>
      </c>
      <c r="I317" s="156" t="str">
        <f t="shared" si="178"/>
        <v>Richmond10E50HP5S30</v>
      </c>
      <c r="J317" s="91" t="s">
        <v>188</v>
      </c>
      <c r="K317" s="32">
        <v>4</v>
      </c>
      <c r="L317" s="75">
        <f t="shared" si="167"/>
        <v>20</v>
      </c>
      <c r="M317" s="12" t="s">
        <v>95</v>
      </c>
      <c r="N317" s="62">
        <f t="shared" si="188"/>
        <v>19</v>
      </c>
      <c r="O317" s="62">
        <f t="shared" si="180"/>
        <v>201960</v>
      </c>
      <c r="P317" s="59" t="str">
        <f t="shared" si="157"/>
        <v>10E50-HP5S30  (50 gal, JA13)</v>
      </c>
      <c r="Q317" s="155">
        <f t="shared" si="168"/>
        <v>1</v>
      </c>
      <c r="R317" t="s">
        <v>300</v>
      </c>
      <c r="S317" s="14">
        <v>50</v>
      </c>
      <c r="T317" s="99"/>
      <c r="U317" s="80" t="s">
        <v>274</v>
      </c>
      <c r="V317" s="85" t="str">
        <f t="shared" si="187"/>
        <v>Rheem2020Prem50</v>
      </c>
      <c r="W317" s="117">
        <v>1</v>
      </c>
      <c r="X317" s="46" t="s">
        <v>8</v>
      </c>
      <c r="Y317" s="47">
        <v>43944</v>
      </c>
      <c r="Z317" s="44"/>
      <c r="AA317" s="126" t="str">
        <f t="shared" si="172"/>
        <v>2,     201960,   "10E50-HP5S30  (50 gal, JA13)"</v>
      </c>
      <c r="AB317" s="128" t="str">
        <f t="shared" si="176"/>
        <v>Richmond</v>
      </c>
      <c r="AC317" s="129" t="s">
        <v>610</v>
      </c>
      <c r="AD317" s="153">
        <f t="shared" si="169"/>
        <v>1</v>
      </c>
      <c r="AE317" s="126" t="str">
        <f t="shared" si="173"/>
        <v xml:space="preserve">          case  10E50-HP5S30  (50 gal, JA13)   :   "Richmond10E50HP5S30"</v>
      </c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</row>
    <row r="318" spans="3:1039" s="6" customFormat="1" ht="15" customHeight="1" x14ac:dyDescent="0.25">
      <c r="C318" s="105" t="str">
        <f t="shared" si="191"/>
        <v>Richmond</v>
      </c>
      <c r="D318" s="105" t="str">
        <f t="shared" si="192"/>
        <v>10E65-HP5S30  (65 gal, JA13)</v>
      </c>
      <c r="E318" s="105">
        <f t="shared" si="177"/>
        <v>202061</v>
      </c>
      <c r="F318" s="55">
        <f t="shared" si="189"/>
        <v>65</v>
      </c>
      <c r="G318" s="6" t="str">
        <f t="shared" si="193"/>
        <v>Rheem2020Prem65</v>
      </c>
      <c r="H318" s="116">
        <f t="shared" si="190"/>
        <v>1</v>
      </c>
      <c r="I318" s="156" t="str">
        <f t="shared" si="178"/>
        <v>Richmond10E65HP5S30</v>
      </c>
      <c r="J318" s="91" t="s">
        <v>188</v>
      </c>
      <c r="K318" s="32">
        <v>4</v>
      </c>
      <c r="L318" s="75">
        <f t="shared" si="167"/>
        <v>20</v>
      </c>
      <c r="M318" s="12" t="s">
        <v>95</v>
      </c>
      <c r="N318" s="62">
        <f t="shared" si="188"/>
        <v>20</v>
      </c>
      <c r="O318" s="62">
        <f t="shared" si="180"/>
        <v>202061</v>
      </c>
      <c r="P318" s="59" t="str">
        <f t="shared" si="157"/>
        <v>10E65-HP5S30  (65 gal, JA13)</v>
      </c>
      <c r="Q318" s="155">
        <f t="shared" si="168"/>
        <v>1</v>
      </c>
      <c r="R318" t="s">
        <v>301</v>
      </c>
      <c r="S318" s="14">
        <v>65</v>
      </c>
      <c r="T318" s="99"/>
      <c r="U318" s="80" t="s">
        <v>275</v>
      </c>
      <c r="V318" s="85" t="str">
        <f t="shared" si="187"/>
        <v>Rheem2020Prem65</v>
      </c>
      <c r="W318" s="117">
        <v>1</v>
      </c>
      <c r="X318" s="46" t="s">
        <v>8</v>
      </c>
      <c r="Y318" s="47">
        <v>43944</v>
      </c>
      <c r="Z318" s="44"/>
      <c r="AA318" s="126" t="str">
        <f t="shared" si="172"/>
        <v>2,     202061,   "10E65-HP5S30  (65 gal, JA13)"</v>
      </c>
      <c r="AB318" s="128" t="str">
        <f t="shared" si="176"/>
        <v>Richmond</v>
      </c>
      <c r="AC318" s="129" t="s">
        <v>615</v>
      </c>
      <c r="AD318" s="153">
        <f t="shared" si="169"/>
        <v>1</v>
      </c>
      <c r="AE318" s="126" t="str">
        <f t="shared" si="173"/>
        <v xml:space="preserve">          case  10E65-HP5S30  (65 gal, JA13)   :   "Richmond10E65HP5S30"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</row>
    <row r="319" spans="3:1039" s="6" customFormat="1" ht="15" customHeight="1" x14ac:dyDescent="0.25">
      <c r="C319" s="105" t="str">
        <f t="shared" si="191"/>
        <v>Richmond</v>
      </c>
      <c r="D319" s="105" t="str">
        <f t="shared" si="192"/>
        <v>10E80-HP5S30  (80 gal, JA13)</v>
      </c>
      <c r="E319" s="105">
        <f t="shared" si="177"/>
        <v>202162</v>
      </c>
      <c r="F319" s="55">
        <f t="shared" si="189"/>
        <v>80</v>
      </c>
      <c r="G319" s="6" t="str">
        <f t="shared" si="193"/>
        <v>Rheem2020Prem80</v>
      </c>
      <c r="H319" s="116">
        <f t="shared" si="190"/>
        <v>1</v>
      </c>
      <c r="I319" s="156" t="str">
        <f t="shared" si="178"/>
        <v>Richmond10E80HP5S30</v>
      </c>
      <c r="J319" s="91" t="s">
        <v>188</v>
      </c>
      <c r="K319" s="32">
        <v>4</v>
      </c>
      <c r="L319" s="75">
        <f t="shared" si="167"/>
        <v>20</v>
      </c>
      <c r="M319" s="12" t="s">
        <v>95</v>
      </c>
      <c r="N319" s="62">
        <f t="shared" si="188"/>
        <v>21</v>
      </c>
      <c r="O319" s="62">
        <f t="shared" si="180"/>
        <v>202162</v>
      </c>
      <c r="P319" s="59" t="str">
        <f t="shared" ref="P319:P401" si="194">R319 &amp; "  (" &amp; S319 &amp; " gal" &amp; IF(W319&gt;0, ", JA13)", ")")</f>
        <v>10E80-HP5S30  (80 gal, JA13)</v>
      </c>
      <c r="Q319" s="155">
        <f t="shared" si="168"/>
        <v>1</v>
      </c>
      <c r="R319" t="s">
        <v>302</v>
      </c>
      <c r="S319" s="14">
        <v>80</v>
      </c>
      <c r="T319" s="99"/>
      <c r="U319" s="80" t="s">
        <v>276</v>
      </c>
      <c r="V319" s="85" t="str">
        <f t="shared" si="187"/>
        <v>Rheem2020Prem80</v>
      </c>
      <c r="W319" s="117">
        <v>1</v>
      </c>
      <c r="X319" s="46">
        <v>4</v>
      </c>
      <c r="Y319" s="47">
        <v>43944</v>
      </c>
      <c r="Z319" s="44"/>
      <c r="AA319" s="126" t="str">
        <f t="shared" si="172"/>
        <v>2,     202162,   "10E80-HP5S30  (80 gal, JA13)"</v>
      </c>
      <c r="AB319" s="128" t="str">
        <f t="shared" si="176"/>
        <v>Richmond</v>
      </c>
      <c r="AC319" s="129" t="s">
        <v>620</v>
      </c>
      <c r="AD319" s="153">
        <f t="shared" si="169"/>
        <v>1</v>
      </c>
      <c r="AE319" s="126" t="str">
        <f t="shared" si="173"/>
        <v xml:space="preserve">          case  10E80-HP5S30  (80 gal, JA13)   :   "Richmond10E80HP5S30"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</row>
    <row r="320" spans="3:1039" s="6" customFormat="1" ht="15" customHeight="1" x14ac:dyDescent="0.25">
      <c r="C320" s="6" t="str">
        <f t="shared" si="191"/>
        <v>Richmond</v>
      </c>
      <c r="D320" s="6" t="str">
        <f t="shared" si="192"/>
        <v>10E50-HP4D  (50 gal)</v>
      </c>
      <c r="E320" s="6">
        <f t="shared" si="177"/>
        <v>200139</v>
      </c>
      <c r="F320" s="55">
        <f t="shared" si="156"/>
        <v>50</v>
      </c>
      <c r="G320" s="6" t="str">
        <f t="shared" si="193"/>
        <v>RheemHBDR4550</v>
      </c>
      <c r="H320" s="116">
        <f t="shared" si="190"/>
        <v>0</v>
      </c>
      <c r="I320" s="156" t="str">
        <f t="shared" si="178"/>
        <v>Richmond10E50HP4D</v>
      </c>
      <c r="J320" s="91" t="s">
        <v>188</v>
      </c>
      <c r="K320" s="32">
        <v>3</v>
      </c>
      <c r="L320" s="75">
        <f t="shared" si="167"/>
        <v>20</v>
      </c>
      <c r="M320" s="12" t="s">
        <v>95</v>
      </c>
      <c r="N320" s="61">
        <v>1</v>
      </c>
      <c r="O320" s="62">
        <f t="shared" si="180"/>
        <v>200139</v>
      </c>
      <c r="P320" s="59" t="str">
        <f t="shared" si="194"/>
        <v>10E50-HP4D  (50 gal)</v>
      </c>
      <c r="Q320" s="155">
        <f t="shared" si="168"/>
        <v>1</v>
      </c>
      <c r="R320" s="13" t="s">
        <v>131</v>
      </c>
      <c r="S320" s="14">
        <v>50</v>
      </c>
      <c r="T320" s="99" t="s">
        <v>259</v>
      </c>
      <c r="U320" s="80" t="s">
        <v>259</v>
      </c>
      <c r="V320" s="85" t="str">
        <f t="shared" si="187"/>
        <v>RheemHBDR4550</v>
      </c>
      <c r="W320" s="115">
        <v>0</v>
      </c>
      <c r="X320" s="46" t="str">
        <f>[1]ESTAR_to_AWHS!I61</f>
        <v>2-3</v>
      </c>
      <c r="Y320" s="47">
        <f>[1]ESTAR_to_AWHS!J61</f>
        <v>42667</v>
      </c>
      <c r="Z320" s="44" t="s">
        <v>88</v>
      </c>
      <c r="AA320" s="126" t="str">
        <f t="shared" si="172"/>
        <v>2,     200139,   "10E50-HP4D  (50 gal)"</v>
      </c>
      <c r="AB320" s="128" t="str">
        <f t="shared" si="176"/>
        <v>Richmond</v>
      </c>
      <c r="AC320" s="129" t="s">
        <v>606</v>
      </c>
      <c r="AD320" s="153">
        <f t="shared" si="169"/>
        <v>1</v>
      </c>
      <c r="AE320" s="126" t="str">
        <f t="shared" si="173"/>
        <v xml:space="preserve">          case  10E50-HP4D  (50 gal)   :   "Richmond10E50HP4D"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H320"/>
      <c r="NI320"/>
      <c r="NJ320"/>
      <c r="NK320"/>
      <c r="NL320"/>
      <c r="NM320"/>
      <c r="NN320"/>
      <c r="NO320"/>
      <c r="NP320"/>
      <c r="NQ320"/>
      <c r="NR320"/>
      <c r="NS320"/>
      <c r="NT320"/>
      <c r="NU320"/>
      <c r="NV320"/>
      <c r="NW320"/>
      <c r="NX320"/>
      <c r="NY320"/>
      <c r="NZ320"/>
      <c r="OA320"/>
      <c r="OB320"/>
      <c r="OC320"/>
      <c r="OD320"/>
      <c r="OE320"/>
      <c r="OF320"/>
      <c r="OG320"/>
      <c r="OH320"/>
      <c r="OI320"/>
      <c r="OJ320"/>
      <c r="OK320"/>
      <c r="OL320"/>
      <c r="OM320"/>
      <c r="ON320"/>
      <c r="OO320"/>
      <c r="OP320"/>
      <c r="OQ320"/>
      <c r="OR320"/>
      <c r="OS320"/>
      <c r="OT320"/>
      <c r="OU320"/>
      <c r="OV320"/>
      <c r="OW320"/>
      <c r="OX320"/>
      <c r="OY320"/>
      <c r="OZ320"/>
      <c r="PA320"/>
      <c r="PB320"/>
      <c r="PC320"/>
      <c r="PD320"/>
      <c r="PE320"/>
      <c r="PF320"/>
      <c r="PG320"/>
      <c r="PH320"/>
      <c r="PI320"/>
      <c r="PJ320"/>
      <c r="PK320"/>
      <c r="PL320"/>
      <c r="PM320"/>
      <c r="PN320"/>
      <c r="PO320"/>
      <c r="PP320"/>
      <c r="PQ320"/>
      <c r="PR320"/>
      <c r="PS320"/>
      <c r="PT320"/>
      <c r="PU320"/>
      <c r="PV320"/>
      <c r="PW320"/>
      <c r="PX320"/>
      <c r="PY320"/>
      <c r="PZ320"/>
      <c r="QA320"/>
      <c r="QB320"/>
      <c r="QC320"/>
      <c r="QD320"/>
      <c r="QE320"/>
      <c r="QF320"/>
      <c r="QG320"/>
      <c r="QH320"/>
      <c r="QI320"/>
      <c r="QJ320"/>
      <c r="QK320"/>
      <c r="QL320"/>
      <c r="QM320"/>
      <c r="QN320"/>
      <c r="QO320"/>
      <c r="QP320"/>
      <c r="QQ320"/>
      <c r="QR320"/>
      <c r="QS320"/>
      <c r="QT320"/>
      <c r="QU320"/>
      <c r="QV320"/>
      <c r="QW320"/>
      <c r="QX320"/>
      <c r="QY320"/>
      <c r="QZ320"/>
      <c r="RA320"/>
      <c r="RB320"/>
      <c r="RC320"/>
      <c r="RD320"/>
      <c r="RE320"/>
      <c r="RF320"/>
      <c r="RG320"/>
      <c r="RH320"/>
      <c r="RI320"/>
      <c r="RJ320"/>
      <c r="RK320"/>
      <c r="RL320"/>
      <c r="RM320"/>
      <c r="RN320"/>
      <c r="RO320"/>
      <c r="RP320"/>
      <c r="RQ320"/>
      <c r="RR320"/>
      <c r="RS320"/>
      <c r="RT320"/>
      <c r="RU320"/>
      <c r="RV320"/>
      <c r="RW320"/>
      <c r="RX320"/>
      <c r="RY320"/>
      <c r="RZ320"/>
      <c r="SA320"/>
      <c r="SB320"/>
      <c r="SC320"/>
      <c r="SD320"/>
      <c r="SE320"/>
      <c r="SF320"/>
      <c r="SG320"/>
      <c r="SH320"/>
      <c r="SI320"/>
      <c r="SJ320"/>
      <c r="SK320"/>
      <c r="SL320"/>
      <c r="SM320"/>
      <c r="SN320"/>
      <c r="SO320"/>
      <c r="SP320"/>
      <c r="SQ320"/>
      <c r="SR320"/>
      <c r="SS320"/>
      <c r="ST320"/>
      <c r="SU320"/>
      <c r="SV320"/>
      <c r="SW320"/>
      <c r="SX320"/>
      <c r="SY320"/>
      <c r="SZ320"/>
      <c r="TA320"/>
      <c r="TB320"/>
      <c r="TC320"/>
      <c r="TD320"/>
      <c r="TE320"/>
      <c r="TF320"/>
      <c r="TG320"/>
      <c r="TH320"/>
      <c r="TI320"/>
      <c r="TJ320"/>
      <c r="TK320"/>
      <c r="TL320"/>
      <c r="TM320"/>
      <c r="TN320"/>
      <c r="TO320"/>
      <c r="TP320"/>
      <c r="TQ320"/>
      <c r="TR320"/>
      <c r="TS320"/>
      <c r="TT320"/>
      <c r="TU320"/>
      <c r="TV320"/>
      <c r="TW320"/>
      <c r="TX320"/>
      <c r="TY320"/>
      <c r="TZ320"/>
      <c r="UA320"/>
      <c r="UB320"/>
      <c r="UC320"/>
      <c r="UD320"/>
      <c r="UE320"/>
      <c r="UF320"/>
      <c r="UG320"/>
      <c r="UH320"/>
      <c r="UI320"/>
      <c r="UJ320"/>
      <c r="UK320"/>
      <c r="UL320"/>
      <c r="UM320"/>
      <c r="UN320"/>
      <c r="UO320"/>
      <c r="UP320"/>
      <c r="UQ320"/>
      <c r="UR320"/>
      <c r="US320"/>
      <c r="UT320"/>
      <c r="UU320"/>
      <c r="UV320"/>
      <c r="UW320"/>
      <c r="UX320"/>
      <c r="UY320"/>
      <c r="UZ320"/>
      <c r="VA320"/>
      <c r="VB320"/>
      <c r="VC320"/>
      <c r="VD320"/>
      <c r="VE320"/>
      <c r="VF320"/>
      <c r="VG320"/>
      <c r="VH320"/>
      <c r="VI320"/>
      <c r="VJ320"/>
      <c r="VK320"/>
      <c r="VL320"/>
      <c r="VM320"/>
      <c r="VN320"/>
      <c r="VO320"/>
      <c r="VP320"/>
      <c r="VQ320"/>
      <c r="VR320"/>
      <c r="VS320"/>
      <c r="VT320"/>
      <c r="VU320"/>
      <c r="VV320"/>
      <c r="VW320"/>
      <c r="VX320"/>
      <c r="VY320"/>
      <c r="VZ320"/>
      <c r="WA320"/>
      <c r="WB320"/>
      <c r="WC320"/>
      <c r="WD320"/>
      <c r="WE320"/>
      <c r="WF320"/>
      <c r="WG320"/>
      <c r="WH320"/>
      <c r="WI320"/>
      <c r="WJ320"/>
      <c r="WK320"/>
      <c r="WL320"/>
      <c r="WM320"/>
      <c r="WN320"/>
      <c r="WO320"/>
      <c r="WP320"/>
      <c r="WQ320"/>
      <c r="WR320"/>
      <c r="WS320"/>
      <c r="WT320"/>
      <c r="WU320"/>
      <c r="WV320"/>
      <c r="WW320"/>
      <c r="WX320"/>
      <c r="WY320"/>
      <c r="WZ320"/>
      <c r="XA320"/>
      <c r="XB320"/>
      <c r="XC320"/>
      <c r="XD320"/>
      <c r="XE320"/>
      <c r="XF320"/>
      <c r="XG320"/>
      <c r="XH320"/>
      <c r="XI320"/>
      <c r="XJ320"/>
      <c r="XK320"/>
      <c r="XL320"/>
      <c r="XM320"/>
      <c r="XN320"/>
      <c r="XO320"/>
      <c r="XP320"/>
      <c r="XQ320"/>
      <c r="XR320"/>
      <c r="XS320"/>
      <c r="XT320"/>
      <c r="XU320"/>
      <c r="XV320"/>
      <c r="XW320"/>
      <c r="XX320"/>
      <c r="XY320"/>
      <c r="XZ320"/>
      <c r="YA320"/>
      <c r="YB320"/>
      <c r="YC320"/>
      <c r="YD320"/>
      <c r="YE320"/>
      <c r="YF320"/>
      <c r="YG320"/>
      <c r="YH320"/>
      <c r="YI320"/>
      <c r="YJ320"/>
      <c r="YK320"/>
      <c r="YL320"/>
      <c r="YM320"/>
      <c r="YN320"/>
      <c r="YO320"/>
      <c r="YP320"/>
      <c r="YQ320"/>
      <c r="YR320"/>
      <c r="YS320"/>
      <c r="YT320"/>
      <c r="YU320"/>
      <c r="YV320"/>
      <c r="YW320"/>
      <c r="YX320"/>
      <c r="YY320"/>
      <c r="YZ320"/>
      <c r="ZA320"/>
      <c r="ZB320"/>
      <c r="ZC320"/>
      <c r="ZD320"/>
      <c r="ZE320"/>
      <c r="ZF320"/>
      <c r="ZG320"/>
      <c r="ZH320"/>
      <c r="ZI320"/>
      <c r="ZJ320"/>
      <c r="ZK320"/>
      <c r="ZL320"/>
      <c r="ZM320"/>
      <c r="ZN320"/>
      <c r="ZO320"/>
      <c r="ZP320"/>
      <c r="ZQ320"/>
      <c r="ZR320"/>
      <c r="ZS320"/>
      <c r="ZT320"/>
      <c r="ZU320"/>
      <c r="ZV320"/>
      <c r="ZW320"/>
      <c r="ZX320"/>
      <c r="ZY320"/>
      <c r="ZZ320"/>
      <c r="AAA320"/>
      <c r="AAB320"/>
      <c r="AAC320"/>
      <c r="AAD320"/>
      <c r="AAE320"/>
      <c r="AAF320"/>
      <c r="AAG320"/>
      <c r="AAH320"/>
      <c r="AAI320"/>
      <c r="AAJ320"/>
      <c r="AAK320"/>
      <c r="AAL320"/>
      <c r="AAM320"/>
      <c r="AAN320"/>
      <c r="AAO320"/>
      <c r="AAP320"/>
      <c r="AAQ320"/>
      <c r="AAR320"/>
      <c r="AAS320"/>
      <c r="AAT320"/>
      <c r="AAU320"/>
      <c r="AAV320"/>
      <c r="AAW320"/>
      <c r="AAX320"/>
      <c r="AAY320"/>
      <c r="AAZ320"/>
      <c r="ABA320"/>
      <c r="ABB320"/>
      <c r="ABC320"/>
      <c r="ABD320"/>
      <c r="ABE320"/>
      <c r="ABF320"/>
      <c r="ABG320"/>
      <c r="ABH320"/>
      <c r="ABI320"/>
      <c r="ABJ320"/>
      <c r="ABK320"/>
      <c r="ABL320"/>
      <c r="ABM320"/>
      <c r="ABN320"/>
      <c r="ABO320"/>
      <c r="ABP320"/>
      <c r="ABQ320"/>
      <c r="ABR320"/>
      <c r="ABS320"/>
      <c r="ABT320"/>
      <c r="ABU320"/>
      <c r="ABV320"/>
      <c r="ABW320"/>
      <c r="ABX320"/>
      <c r="ABY320"/>
      <c r="ABZ320"/>
      <c r="ACA320"/>
      <c r="ACB320"/>
      <c r="ACC320"/>
      <c r="ACD320"/>
      <c r="ACE320"/>
      <c r="ACF320"/>
      <c r="ACG320"/>
      <c r="ACH320"/>
      <c r="ACI320"/>
      <c r="ACJ320"/>
      <c r="ACK320"/>
      <c r="ACL320"/>
      <c r="ACM320"/>
      <c r="ACN320"/>
      <c r="ACO320"/>
      <c r="ACP320"/>
      <c r="ACQ320"/>
      <c r="ACR320"/>
      <c r="ACS320"/>
      <c r="ACT320"/>
      <c r="ACU320"/>
      <c r="ACV320"/>
      <c r="ACW320"/>
      <c r="ACX320"/>
      <c r="ACY320"/>
      <c r="ACZ320"/>
      <c r="ADA320"/>
      <c r="ADB320"/>
      <c r="ADC320"/>
      <c r="ADD320"/>
      <c r="ADE320"/>
      <c r="ADF320"/>
      <c r="ADG320"/>
      <c r="ADH320"/>
      <c r="ADI320"/>
      <c r="ADJ320"/>
      <c r="ADK320"/>
      <c r="ADL320"/>
      <c r="ADM320"/>
      <c r="ADN320"/>
      <c r="ADO320"/>
      <c r="ADP320"/>
      <c r="ADQ320"/>
      <c r="ADR320"/>
      <c r="ADS320"/>
      <c r="ADT320"/>
      <c r="ADU320"/>
      <c r="ADV320"/>
      <c r="ADW320"/>
      <c r="ADX320"/>
      <c r="ADY320"/>
      <c r="ADZ320"/>
      <c r="AEA320"/>
      <c r="AEB320"/>
      <c r="AEC320"/>
      <c r="AED320"/>
      <c r="AEE320"/>
      <c r="AEF320"/>
      <c r="AEG320"/>
      <c r="AEH320"/>
      <c r="AEI320"/>
      <c r="AEJ320"/>
      <c r="AEK320"/>
      <c r="AEL320"/>
      <c r="AEM320"/>
      <c r="AEN320"/>
      <c r="AEO320"/>
      <c r="AEP320"/>
      <c r="AEQ320"/>
      <c r="AER320"/>
      <c r="AES320"/>
      <c r="AET320"/>
      <c r="AEU320"/>
      <c r="AEV320"/>
      <c r="AEW320"/>
      <c r="AEX320"/>
      <c r="AEY320"/>
      <c r="AEZ320"/>
      <c r="AFA320"/>
      <c r="AFB320"/>
      <c r="AFC320"/>
      <c r="AFD320"/>
      <c r="AFE320"/>
      <c r="AFF320"/>
      <c r="AFG320"/>
      <c r="AFH320"/>
      <c r="AFI320"/>
      <c r="AFJ320"/>
      <c r="AFK320"/>
      <c r="AFL320"/>
      <c r="AFM320"/>
      <c r="AFN320"/>
      <c r="AFO320"/>
      <c r="AFP320"/>
      <c r="AFQ320"/>
      <c r="AFR320"/>
      <c r="AFS320"/>
      <c r="AFT320"/>
      <c r="AFU320"/>
      <c r="AFV320"/>
      <c r="AFW320"/>
      <c r="AFX320"/>
      <c r="AFY320"/>
      <c r="AFZ320"/>
      <c r="AGA320"/>
      <c r="AGB320"/>
      <c r="AGC320"/>
      <c r="AGD320"/>
      <c r="AGE320"/>
      <c r="AGF320"/>
      <c r="AGG320"/>
      <c r="AGH320"/>
      <c r="AGI320"/>
      <c r="AGJ320"/>
      <c r="AGK320"/>
      <c r="AGL320"/>
      <c r="AGM320"/>
      <c r="AGN320"/>
      <c r="AGO320"/>
      <c r="AGP320"/>
      <c r="AGQ320"/>
      <c r="AGR320"/>
      <c r="AGS320"/>
      <c r="AGT320"/>
      <c r="AGU320"/>
      <c r="AGV320"/>
      <c r="AGW320"/>
      <c r="AGX320"/>
      <c r="AGY320"/>
      <c r="AGZ320"/>
      <c r="AHA320"/>
      <c r="AHB320"/>
      <c r="AHC320"/>
      <c r="AHD320"/>
      <c r="AHE320"/>
      <c r="AHF320"/>
      <c r="AHG320"/>
      <c r="AHH320"/>
      <c r="AHI320"/>
      <c r="AHJ320"/>
      <c r="AHK320"/>
      <c r="AHL320"/>
      <c r="AHM320"/>
      <c r="AHN320"/>
      <c r="AHO320"/>
      <c r="AHP320"/>
      <c r="AHQ320"/>
      <c r="AHR320"/>
      <c r="AHS320"/>
      <c r="AHT320"/>
      <c r="AHU320"/>
      <c r="AHV320"/>
      <c r="AHW320"/>
      <c r="AHX320"/>
      <c r="AHY320"/>
      <c r="AHZ320"/>
      <c r="AIA320"/>
      <c r="AIB320"/>
      <c r="AIC320"/>
      <c r="AID320"/>
      <c r="AIE320"/>
      <c r="AIF320"/>
      <c r="AIG320"/>
      <c r="AIH320"/>
      <c r="AII320"/>
      <c r="AIJ320"/>
      <c r="AIK320"/>
      <c r="AIL320"/>
      <c r="AIM320"/>
      <c r="AIN320"/>
      <c r="AIO320"/>
      <c r="AIP320"/>
      <c r="AIQ320"/>
      <c r="AIR320"/>
      <c r="AIS320"/>
      <c r="AIT320"/>
      <c r="AIU320"/>
      <c r="AIV320"/>
      <c r="AIW320"/>
      <c r="AIX320"/>
      <c r="AIY320"/>
      <c r="AIZ320"/>
      <c r="AJA320"/>
      <c r="AJB320"/>
      <c r="AJC320"/>
      <c r="AJD320"/>
      <c r="AJE320"/>
      <c r="AJF320"/>
      <c r="AJG320"/>
      <c r="AJH320"/>
      <c r="AJI320"/>
      <c r="AJJ320"/>
      <c r="AJK320"/>
      <c r="AJL320"/>
      <c r="AJM320"/>
      <c r="AJN320"/>
      <c r="AJO320"/>
      <c r="AJP320"/>
      <c r="AJQ320"/>
      <c r="AJR320"/>
      <c r="AJS320"/>
      <c r="AJT320"/>
      <c r="AJU320"/>
      <c r="AJV320"/>
      <c r="AJW320"/>
      <c r="AJX320"/>
      <c r="AJY320"/>
      <c r="AJZ320"/>
      <c r="AKA320"/>
      <c r="AKB320"/>
      <c r="AKC320"/>
      <c r="AKD320"/>
      <c r="AKE320"/>
      <c r="AKF320"/>
      <c r="AKG320"/>
      <c r="AKH320"/>
      <c r="AKI320"/>
      <c r="AKJ320"/>
      <c r="AKK320"/>
      <c r="AKL320"/>
      <c r="AKM320"/>
      <c r="AKN320"/>
      <c r="AKO320"/>
      <c r="AKP320"/>
      <c r="AKQ320"/>
      <c r="AKR320"/>
      <c r="AKS320"/>
      <c r="AKT320"/>
      <c r="AKU320"/>
      <c r="AKV320"/>
      <c r="AKW320"/>
      <c r="AKX320"/>
      <c r="AKY320"/>
      <c r="AKZ320"/>
      <c r="ALA320"/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  <c r="ALX320"/>
      <c r="ALY320"/>
      <c r="ALZ320"/>
      <c r="AMA320"/>
      <c r="AMB320"/>
      <c r="AMC320"/>
      <c r="AMD320"/>
      <c r="AME320"/>
      <c r="AMF320"/>
      <c r="AMG320"/>
      <c r="AMH320"/>
      <c r="AMI320"/>
      <c r="AMJ320"/>
      <c r="AMK320"/>
      <c r="AML320"/>
      <c r="AMM320"/>
      <c r="AMN320"/>
      <c r="AMO320"/>
      <c r="AMP320"/>
      <c r="AMQ320"/>
      <c r="AMR320"/>
      <c r="AMS320"/>
      <c r="AMT320"/>
      <c r="AMU320"/>
      <c r="AMV320"/>
      <c r="AMW320"/>
      <c r="AMX320"/>
      <c r="AMY320"/>
    </row>
    <row r="321" spans="3:1039" s="6" customFormat="1" ht="15" customHeight="1" x14ac:dyDescent="0.25">
      <c r="C321" s="6" t="str">
        <f t="shared" si="191"/>
        <v>Richmond</v>
      </c>
      <c r="D321" s="6" t="str">
        <f t="shared" si="192"/>
        <v>10E65-HP4D  (65 gal)</v>
      </c>
      <c r="E321" s="6">
        <f t="shared" si="177"/>
        <v>200240</v>
      </c>
      <c r="F321" s="55">
        <f t="shared" si="156"/>
        <v>65</v>
      </c>
      <c r="G321" s="6" t="str">
        <f t="shared" si="193"/>
        <v>RheemHBDR4565</v>
      </c>
      <c r="H321" s="116">
        <f t="shared" si="190"/>
        <v>0</v>
      </c>
      <c r="I321" s="156" t="str">
        <f t="shared" si="178"/>
        <v>Richmond10E65HP4D</v>
      </c>
      <c r="J321" s="91" t="s">
        <v>188</v>
      </c>
      <c r="K321" s="32">
        <v>3</v>
      </c>
      <c r="L321" s="75">
        <f t="shared" si="167"/>
        <v>20</v>
      </c>
      <c r="M321" s="12" t="s">
        <v>95</v>
      </c>
      <c r="N321" s="62">
        <f t="shared" ref="N321:N328" si="195">N320+1</f>
        <v>2</v>
      </c>
      <c r="O321" s="62">
        <f t="shared" si="180"/>
        <v>200240</v>
      </c>
      <c r="P321" s="59" t="str">
        <f t="shared" si="194"/>
        <v>10E65-HP4D  (65 gal)</v>
      </c>
      <c r="Q321" s="155">
        <f t="shared" si="168"/>
        <v>1</v>
      </c>
      <c r="R321" s="13" t="s">
        <v>132</v>
      </c>
      <c r="S321" s="14">
        <v>65</v>
      </c>
      <c r="T321" s="99" t="s">
        <v>260</v>
      </c>
      <c r="U321" s="80" t="s">
        <v>260</v>
      </c>
      <c r="V321" s="85" t="str">
        <f t="shared" si="187"/>
        <v>RheemHBDR4565</v>
      </c>
      <c r="W321" s="115">
        <v>0</v>
      </c>
      <c r="X321" s="46" t="str">
        <f>[1]ESTAR_to_AWHS!I62</f>
        <v>2-3</v>
      </c>
      <c r="Y321" s="47">
        <f>[1]ESTAR_to_AWHS!J62</f>
        <v>42667</v>
      </c>
      <c r="Z321" s="44" t="s">
        <v>88</v>
      </c>
      <c r="AA321" s="126" t="str">
        <f t="shared" si="172"/>
        <v>2,     200240,   "10E65-HP4D  (65 gal)"</v>
      </c>
      <c r="AB321" s="128" t="str">
        <f t="shared" si="176"/>
        <v>Richmond</v>
      </c>
      <c r="AC321" s="129" t="s">
        <v>611</v>
      </c>
      <c r="AD321" s="153">
        <f t="shared" si="169"/>
        <v>1</v>
      </c>
      <c r="AE321" s="126" t="str">
        <f t="shared" si="173"/>
        <v xml:space="preserve">          case  10E65-HP4D  (65 gal)   :   "Richmond10E65HP4D"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  <c r="LT321"/>
      <c r="LU321"/>
      <c r="LV321"/>
      <c r="LW321"/>
      <c r="LX321"/>
      <c r="LY321"/>
      <c r="LZ321"/>
      <c r="MA321"/>
      <c r="MB321"/>
      <c r="MC321"/>
      <c r="MD321"/>
      <c r="ME321"/>
      <c r="MF321"/>
      <c r="MG321"/>
      <c r="MH321"/>
      <c r="MI321"/>
      <c r="MJ321"/>
      <c r="MK321"/>
      <c r="ML321"/>
      <c r="MM321"/>
      <c r="MN321"/>
      <c r="MO321"/>
      <c r="MP321"/>
      <c r="MQ321"/>
      <c r="MR321"/>
      <c r="MS321"/>
      <c r="MT321"/>
      <c r="MU321"/>
      <c r="MV321"/>
      <c r="MW321"/>
      <c r="MX321"/>
      <c r="MY321"/>
      <c r="MZ321"/>
      <c r="NA321"/>
      <c r="NB321"/>
      <c r="NC321"/>
      <c r="ND321"/>
      <c r="NE321"/>
      <c r="NF321"/>
      <c r="NG321"/>
      <c r="NH321"/>
      <c r="NI321"/>
      <c r="NJ321"/>
      <c r="NK321"/>
      <c r="NL321"/>
      <c r="NM321"/>
      <c r="NN321"/>
      <c r="NO321"/>
      <c r="NP321"/>
      <c r="NQ321"/>
      <c r="NR321"/>
      <c r="NS321"/>
      <c r="NT321"/>
      <c r="NU321"/>
      <c r="NV321"/>
      <c r="NW321"/>
      <c r="NX321"/>
      <c r="NY321"/>
      <c r="NZ321"/>
      <c r="OA321"/>
      <c r="OB321"/>
      <c r="OC321"/>
      <c r="OD321"/>
      <c r="OE321"/>
      <c r="OF321"/>
      <c r="OG321"/>
      <c r="OH321"/>
      <c r="OI321"/>
      <c r="OJ321"/>
      <c r="OK321"/>
      <c r="OL321"/>
      <c r="OM321"/>
      <c r="ON321"/>
      <c r="OO321"/>
      <c r="OP321"/>
      <c r="OQ321"/>
      <c r="OR321"/>
      <c r="OS321"/>
      <c r="OT321"/>
      <c r="OU321"/>
      <c r="OV321"/>
      <c r="OW321"/>
      <c r="OX321"/>
      <c r="OY321"/>
      <c r="OZ321"/>
      <c r="PA321"/>
      <c r="PB321"/>
      <c r="PC321"/>
      <c r="PD321"/>
      <c r="PE321"/>
      <c r="PF321"/>
      <c r="PG321"/>
      <c r="PH321"/>
      <c r="PI321"/>
      <c r="PJ321"/>
      <c r="PK321"/>
      <c r="PL321"/>
      <c r="PM321"/>
      <c r="PN321"/>
      <c r="PO321"/>
      <c r="PP321"/>
      <c r="PQ321"/>
      <c r="PR321"/>
      <c r="PS321"/>
      <c r="PT321"/>
      <c r="PU321"/>
      <c r="PV321"/>
      <c r="PW321"/>
      <c r="PX321"/>
      <c r="PY321"/>
      <c r="PZ321"/>
      <c r="QA321"/>
      <c r="QB321"/>
      <c r="QC321"/>
      <c r="QD321"/>
      <c r="QE321"/>
      <c r="QF321"/>
      <c r="QG321"/>
      <c r="QH321"/>
      <c r="QI321"/>
      <c r="QJ321"/>
      <c r="QK321"/>
      <c r="QL321"/>
      <c r="QM321"/>
      <c r="QN321"/>
      <c r="QO321"/>
      <c r="QP321"/>
      <c r="QQ321"/>
      <c r="QR321"/>
      <c r="QS321"/>
      <c r="QT321"/>
      <c r="QU321"/>
      <c r="QV321"/>
      <c r="QW321"/>
      <c r="QX321"/>
      <c r="QY321"/>
      <c r="QZ321"/>
      <c r="RA321"/>
      <c r="RB321"/>
      <c r="RC321"/>
      <c r="RD321"/>
      <c r="RE321"/>
      <c r="RF321"/>
      <c r="RG321"/>
      <c r="RH321"/>
      <c r="RI321"/>
      <c r="RJ321"/>
      <c r="RK321"/>
      <c r="RL321"/>
      <c r="RM321"/>
      <c r="RN321"/>
      <c r="RO321"/>
      <c r="RP321"/>
      <c r="RQ321"/>
      <c r="RR321"/>
      <c r="RS321"/>
      <c r="RT321"/>
      <c r="RU321"/>
      <c r="RV321"/>
      <c r="RW321"/>
      <c r="RX321"/>
      <c r="RY321"/>
      <c r="RZ321"/>
      <c r="SA321"/>
      <c r="SB321"/>
      <c r="SC321"/>
      <c r="SD321"/>
      <c r="SE321"/>
      <c r="SF321"/>
      <c r="SG321"/>
      <c r="SH321"/>
      <c r="SI321"/>
      <c r="SJ321"/>
      <c r="SK321"/>
      <c r="SL321"/>
      <c r="SM321"/>
      <c r="SN321"/>
      <c r="SO321"/>
      <c r="SP321"/>
      <c r="SQ321"/>
      <c r="SR321"/>
      <c r="SS321"/>
      <c r="ST321"/>
      <c r="SU321"/>
      <c r="SV321"/>
      <c r="SW321"/>
      <c r="SX321"/>
      <c r="SY321"/>
      <c r="SZ321"/>
      <c r="TA321"/>
      <c r="TB321"/>
      <c r="TC321"/>
      <c r="TD321"/>
      <c r="TE321"/>
      <c r="TF321"/>
      <c r="TG321"/>
      <c r="TH321"/>
      <c r="TI321"/>
      <c r="TJ321"/>
      <c r="TK321"/>
      <c r="TL321"/>
      <c r="TM321"/>
      <c r="TN321"/>
      <c r="TO321"/>
      <c r="TP321"/>
      <c r="TQ321"/>
      <c r="TR321"/>
      <c r="TS321"/>
      <c r="TT321"/>
      <c r="TU321"/>
      <c r="TV321"/>
      <c r="TW321"/>
      <c r="TX321"/>
      <c r="TY321"/>
      <c r="TZ321"/>
      <c r="UA321"/>
      <c r="UB321"/>
      <c r="UC321"/>
      <c r="UD321"/>
      <c r="UE321"/>
      <c r="UF321"/>
      <c r="UG321"/>
      <c r="UH321"/>
      <c r="UI321"/>
      <c r="UJ321"/>
      <c r="UK321"/>
      <c r="UL321"/>
      <c r="UM321"/>
      <c r="UN321"/>
      <c r="UO321"/>
      <c r="UP321"/>
      <c r="UQ321"/>
      <c r="UR321"/>
      <c r="US321"/>
      <c r="UT321"/>
      <c r="UU321"/>
      <c r="UV321"/>
      <c r="UW321"/>
      <c r="UX321"/>
      <c r="UY321"/>
      <c r="UZ321"/>
      <c r="VA321"/>
      <c r="VB321"/>
      <c r="VC321"/>
      <c r="VD321"/>
      <c r="VE321"/>
      <c r="VF321"/>
      <c r="VG321"/>
      <c r="VH321"/>
      <c r="VI321"/>
      <c r="VJ321"/>
      <c r="VK321"/>
      <c r="VL321"/>
      <c r="VM321"/>
      <c r="VN321"/>
      <c r="VO321"/>
      <c r="VP321"/>
      <c r="VQ321"/>
      <c r="VR321"/>
      <c r="VS321"/>
      <c r="VT321"/>
      <c r="VU321"/>
      <c r="VV321"/>
      <c r="VW321"/>
      <c r="VX321"/>
      <c r="VY321"/>
      <c r="VZ321"/>
      <c r="WA321"/>
      <c r="WB321"/>
      <c r="WC321"/>
      <c r="WD321"/>
      <c r="WE321"/>
      <c r="WF321"/>
      <c r="WG321"/>
      <c r="WH321"/>
      <c r="WI321"/>
      <c r="WJ321"/>
      <c r="WK321"/>
      <c r="WL321"/>
      <c r="WM321"/>
      <c r="WN321"/>
      <c r="WO321"/>
      <c r="WP321"/>
      <c r="WQ321"/>
      <c r="WR321"/>
      <c r="WS321"/>
      <c r="WT321"/>
      <c r="WU321"/>
      <c r="WV321"/>
      <c r="WW321"/>
      <c r="WX321"/>
      <c r="WY321"/>
      <c r="WZ321"/>
      <c r="XA321"/>
      <c r="XB321"/>
      <c r="XC321"/>
      <c r="XD321"/>
      <c r="XE321"/>
      <c r="XF321"/>
      <c r="XG321"/>
      <c r="XH321"/>
      <c r="XI321"/>
      <c r="XJ321"/>
      <c r="XK321"/>
      <c r="XL321"/>
      <c r="XM321"/>
      <c r="XN321"/>
      <c r="XO321"/>
      <c r="XP321"/>
      <c r="XQ321"/>
      <c r="XR321"/>
      <c r="XS321"/>
      <c r="XT321"/>
      <c r="XU321"/>
      <c r="XV321"/>
      <c r="XW321"/>
      <c r="XX321"/>
      <c r="XY321"/>
      <c r="XZ321"/>
      <c r="YA321"/>
      <c r="YB321"/>
      <c r="YC321"/>
      <c r="YD321"/>
      <c r="YE321"/>
      <c r="YF321"/>
      <c r="YG321"/>
      <c r="YH321"/>
      <c r="YI321"/>
      <c r="YJ321"/>
      <c r="YK321"/>
      <c r="YL321"/>
      <c r="YM321"/>
      <c r="YN321"/>
      <c r="YO321"/>
      <c r="YP321"/>
      <c r="YQ321"/>
      <c r="YR321"/>
      <c r="YS321"/>
      <c r="YT321"/>
      <c r="YU321"/>
      <c r="YV321"/>
      <c r="YW321"/>
      <c r="YX321"/>
      <c r="YY321"/>
      <c r="YZ321"/>
      <c r="ZA321"/>
      <c r="ZB321"/>
      <c r="ZC321"/>
      <c r="ZD321"/>
      <c r="ZE321"/>
      <c r="ZF321"/>
      <c r="ZG321"/>
      <c r="ZH321"/>
      <c r="ZI321"/>
      <c r="ZJ321"/>
      <c r="ZK321"/>
      <c r="ZL321"/>
      <c r="ZM321"/>
      <c r="ZN321"/>
      <c r="ZO321"/>
      <c r="ZP321"/>
      <c r="ZQ321"/>
      <c r="ZR321"/>
      <c r="ZS321"/>
      <c r="ZT321"/>
      <c r="ZU321"/>
      <c r="ZV321"/>
      <c r="ZW321"/>
      <c r="ZX321"/>
      <c r="ZY321"/>
      <c r="ZZ321"/>
      <c r="AAA321"/>
      <c r="AAB321"/>
      <c r="AAC321"/>
      <c r="AAD321"/>
      <c r="AAE321"/>
      <c r="AAF321"/>
      <c r="AAG321"/>
      <c r="AAH321"/>
      <c r="AAI321"/>
      <c r="AAJ321"/>
      <c r="AAK321"/>
      <c r="AAL321"/>
      <c r="AAM321"/>
      <c r="AAN321"/>
      <c r="AAO321"/>
      <c r="AAP321"/>
      <c r="AAQ321"/>
      <c r="AAR321"/>
      <c r="AAS321"/>
      <c r="AAT321"/>
      <c r="AAU321"/>
      <c r="AAV321"/>
      <c r="AAW321"/>
      <c r="AAX321"/>
      <c r="AAY321"/>
      <c r="AAZ321"/>
      <c r="ABA321"/>
      <c r="ABB321"/>
      <c r="ABC321"/>
      <c r="ABD321"/>
      <c r="ABE321"/>
      <c r="ABF321"/>
      <c r="ABG321"/>
      <c r="ABH321"/>
      <c r="ABI321"/>
      <c r="ABJ321"/>
      <c r="ABK321"/>
      <c r="ABL321"/>
      <c r="ABM321"/>
      <c r="ABN321"/>
      <c r="ABO321"/>
      <c r="ABP321"/>
      <c r="ABQ321"/>
      <c r="ABR321"/>
      <c r="ABS321"/>
      <c r="ABT321"/>
      <c r="ABU321"/>
      <c r="ABV321"/>
      <c r="ABW321"/>
      <c r="ABX321"/>
      <c r="ABY321"/>
      <c r="ABZ321"/>
      <c r="ACA321"/>
      <c r="ACB321"/>
      <c r="ACC321"/>
      <c r="ACD321"/>
      <c r="ACE321"/>
      <c r="ACF321"/>
      <c r="ACG321"/>
      <c r="ACH321"/>
      <c r="ACI321"/>
      <c r="ACJ321"/>
      <c r="ACK321"/>
      <c r="ACL321"/>
      <c r="ACM321"/>
      <c r="ACN321"/>
      <c r="ACO321"/>
      <c r="ACP321"/>
      <c r="ACQ321"/>
      <c r="ACR321"/>
      <c r="ACS321"/>
      <c r="ACT321"/>
      <c r="ACU321"/>
      <c r="ACV321"/>
      <c r="ACW321"/>
      <c r="ACX321"/>
      <c r="ACY321"/>
      <c r="ACZ321"/>
      <c r="ADA321"/>
      <c r="ADB321"/>
      <c r="ADC321"/>
      <c r="ADD321"/>
      <c r="ADE321"/>
      <c r="ADF321"/>
      <c r="ADG321"/>
      <c r="ADH321"/>
      <c r="ADI321"/>
      <c r="ADJ321"/>
      <c r="ADK321"/>
      <c r="ADL321"/>
      <c r="ADM321"/>
      <c r="ADN321"/>
      <c r="ADO321"/>
      <c r="ADP321"/>
      <c r="ADQ321"/>
      <c r="ADR321"/>
      <c r="ADS321"/>
      <c r="ADT321"/>
      <c r="ADU321"/>
      <c r="ADV321"/>
      <c r="ADW321"/>
      <c r="ADX321"/>
      <c r="ADY321"/>
      <c r="ADZ321"/>
      <c r="AEA321"/>
      <c r="AEB321"/>
      <c r="AEC321"/>
      <c r="AED321"/>
      <c r="AEE321"/>
      <c r="AEF321"/>
      <c r="AEG321"/>
      <c r="AEH321"/>
      <c r="AEI321"/>
      <c r="AEJ321"/>
      <c r="AEK321"/>
      <c r="AEL321"/>
      <c r="AEM321"/>
      <c r="AEN321"/>
      <c r="AEO321"/>
      <c r="AEP321"/>
      <c r="AEQ321"/>
      <c r="AER321"/>
      <c r="AES321"/>
      <c r="AET321"/>
      <c r="AEU321"/>
      <c r="AEV321"/>
      <c r="AEW321"/>
      <c r="AEX321"/>
      <c r="AEY321"/>
      <c r="AEZ321"/>
      <c r="AFA321"/>
      <c r="AFB321"/>
      <c r="AFC321"/>
      <c r="AFD321"/>
      <c r="AFE321"/>
      <c r="AFF321"/>
      <c r="AFG321"/>
      <c r="AFH321"/>
      <c r="AFI321"/>
      <c r="AFJ321"/>
      <c r="AFK321"/>
      <c r="AFL321"/>
      <c r="AFM321"/>
      <c r="AFN321"/>
      <c r="AFO321"/>
      <c r="AFP321"/>
      <c r="AFQ321"/>
      <c r="AFR321"/>
      <c r="AFS321"/>
      <c r="AFT321"/>
      <c r="AFU321"/>
      <c r="AFV321"/>
      <c r="AFW321"/>
      <c r="AFX321"/>
      <c r="AFY321"/>
      <c r="AFZ321"/>
      <c r="AGA321"/>
      <c r="AGB321"/>
      <c r="AGC321"/>
      <c r="AGD321"/>
      <c r="AGE321"/>
      <c r="AGF321"/>
      <c r="AGG321"/>
      <c r="AGH321"/>
      <c r="AGI321"/>
      <c r="AGJ321"/>
      <c r="AGK321"/>
      <c r="AGL321"/>
      <c r="AGM321"/>
      <c r="AGN321"/>
      <c r="AGO321"/>
      <c r="AGP321"/>
      <c r="AGQ321"/>
      <c r="AGR321"/>
      <c r="AGS321"/>
      <c r="AGT321"/>
      <c r="AGU321"/>
      <c r="AGV321"/>
      <c r="AGW321"/>
      <c r="AGX321"/>
      <c r="AGY321"/>
      <c r="AGZ321"/>
      <c r="AHA321"/>
      <c r="AHB321"/>
      <c r="AHC321"/>
      <c r="AHD321"/>
      <c r="AHE321"/>
      <c r="AHF321"/>
      <c r="AHG321"/>
      <c r="AHH321"/>
      <c r="AHI321"/>
      <c r="AHJ321"/>
      <c r="AHK321"/>
      <c r="AHL321"/>
      <c r="AHM321"/>
      <c r="AHN321"/>
      <c r="AHO321"/>
      <c r="AHP321"/>
      <c r="AHQ321"/>
      <c r="AHR321"/>
      <c r="AHS321"/>
      <c r="AHT321"/>
      <c r="AHU321"/>
      <c r="AHV321"/>
      <c r="AHW321"/>
      <c r="AHX321"/>
      <c r="AHY321"/>
      <c r="AHZ321"/>
      <c r="AIA321"/>
      <c r="AIB321"/>
      <c r="AIC321"/>
      <c r="AID321"/>
      <c r="AIE321"/>
      <c r="AIF321"/>
      <c r="AIG321"/>
      <c r="AIH321"/>
      <c r="AII321"/>
      <c r="AIJ321"/>
      <c r="AIK321"/>
      <c r="AIL321"/>
      <c r="AIM321"/>
      <c r="AIN321"/>
      <c r="AIO321"/>
      <c r="AIP321"/>
      <c r="AIQ321"/>
      <c r="AIR321"/>
      <c r="AIS321"/>
      <c r="AIT321"/>
      <c r="AIU321"/>
      <c r="AIV321"/>
      <c r="AIW321"/>
      <c r="AIX321"/>
      <c r="AIY321"/>
      <c r="AIZ321"/>
      <c r="AJA321"/>
      <c r="AJB321"/>
      <c r="AJC321"/>
      <c r="AJD321"/>
      <c r="AJE321"/>
      <c r="AJF321"/>
      <c r="AJG321"/>
      <c r="AJH321"/>
      <c r="AJI321"/>
      <c r="AJJ321"/>
      <c r="AJK321"/>
      <c r="AJL321"/>
      <c r="AJM321"/>
      <c r="AJN321"/>
      <c r="AJO321"/>
      <c r="AJP321"/>
      <c r="AJQ321"/>
      <c r="AJR321"/>
      <c r="AJS321"/>
      <c r="AJT321"/>
      <c r="AJU321"/>
      <c r="AJV321"/>
      <c r="AJW321"/>
      <c r="AJX321"/>
      <c r="AJY321"/>
      <c r="AJZ321"/>
      <c r="AKA321"/>
      <c r="AKB321"/>
      <c r="AKC321"/>
      <c r="AKD321"/>
      <c r="AKE321"/>
      <c r="AKF321"/>
      <c r="AKG321"/>
      <c r="AKH321"/>
      <c r="AKI321"/>
      <c r="AKJ321"/>
      <c r="AKK321"/>
      <c r="AKL321"/>
      <c r="AKM321"/>
      <c r="AKN321"/>
      <c r="AKO321"/>
      <c r="AKP321"/>
      <c r="AKQ321"/>
      <c r="AKR321"/>
      <c r="AKS321"/>
      <c r="AKT321"/>
      <c r="AKU321"/>
      <c r="AKV321"/>
      <c r="AKW321"/>
      <c r="AKX321"/>
      <c r="AKY321"/>
      <c r="AKZ321"/>
      <c r="ALA321"/>
      <c r="ALB321"/>
      <c r="ALC321"/>
      <c r="ALD321"/>
      <c r="ALE321"/>
      <c r="ALF321"/>
      <c r="ALG321"/>
      <c r="ALH321"/>
      <c r="ALI321"/>
      <c r="ALJ321"/>
      <c r="ALK321"/>
      <c r="ALL321"/>
      <c r="ALM321"/>
      <c r="ALN321"/>
      <c r="ALO321"/>
      <c r="ALP321"/>
      <c r="ALQ321"/>
      <c r="ALR321"/>
      <c r="ALS321"/>
      <c r="ALT321"/>
      <c r="ALU321"/>
      <c r="ALV321"/>
      <c r="ALW321"/>
      <c r="ALX321"/>
      <c r="ALY321"/>
      <c r="ALZ321"/>
      <c r="AMA321"/>
      <c r="AMB321"/>
      <c r="AMC321"/>
      <c r="AMD321"/>
      <c r="AME321"/>
      <c r="AMF321"/>
      <c r="AMG321"/>
      <c r="AMH321"/>
      <c r="AMI321"/>
      <c r="AMJ321"/>
      <c r="AMK321"/>
      <c r="AML321"/>
      <c r="AMM321"/>
      <c r="AMN321"/>
      <c r="AMO321"/>
      <c r="AMP321"/>
      <c r="AMQ321"/>
      <c r="AMR321"/>
      <c r="AMS321"/>
      <c r="AMT321"/>
      <c r="AMU321"/>
      <c r="AMV321"/>
      <c r="AMW321"/>
      <c r="AMX321"/>
      <c r="AMY321"/>
    </row>
    <row r="322" spans="3:1039" s="6" customFormat="1" ht="15" customHeight="1" x14ac:dyDescent="0.25">
      <c r="C322" s="6" t="str">
        <f t="shared" si="191"/>
        <v>Richmond</v>
      </c>
      <c r="D322" s="6" t="str">
        <f t="shared" si="192"/>
        <v>10E80-HP4D  (80 gal)</v>
      </c>
      <c r="E322" s="6">
        <f t="shared" si="177"/>
        <v>200341</v>
      </c>
      <c r="F322" s="55">
        <f t="shared" si="156"/>
        <v>80</v>
      </c>
      <c r="G322" s="6" t="str">
        <f t="shared" si="193"/>
        <v>RheemHBDR4580</v>
      </c>
      <c r="H322" s="116">
        <f t="shared" si="190"/>
        <v>0</v>
      </c>
      <c r="I322" s="156" t="str">
        <f t="shared" si="178"/>
        <v>Richmond10E80HP4D</v>
      </c>
      <c r="J322" s="91" t="s">
        <v>188</v>
      </c>
      <c r="K322" s="32">
        <v>3</v>
      </c>
      <c r="L322" s="75">
        <f t="shared" si="167"/>
        <v>20</v>
      </c>
      <c r="M322" s="12" t="s">
        <v>95</v>
      </c>
      <c r="N322" s="62">
        <f t="shared" si="195"/>
        <v>3</v>
      </c>
      <c r="O322" s="62">
        <f t="shared" si="180"/>
        <v>200341</v>
      </c>
      <c r="P322" s="59" t="str">
        <f t="shared" si="194"/>
        <v>10E80-HP4D  (80 gal)</v>
      </c>
      <c r="Q322" s="155">
        <f t="shared" si="168"/>
        <v>1</v>
      </c>
      <c r="R322" s="13" t="s">
        <v>133</v>
      </c>
      <c r="S322" s="14">
        <v>80</v>
      </c>
      <c r="T322" s="99" t="s">
        <v>261</v>
      </c>
      <c r="U322" s="80" t="s">
        <v>261</v>
      </c>
      <c r="V322" s="85" t="str">
        <f t="shared" si="187"/>
        <v>RheemHBDR4580</v>
      </c>
      <c r="W322" s="115">
        <v>0</v>
      </c>
      <c r="X322" s="46">
        <f>[1]ESTAR_to_AWHS!I63</f>
        <v>4</v>
      </c>
      <c r="Y322" s="47">
        <f>[1]ESTAR_to_AWHS!J63</f>
        <v>42667</v>
      </c>
      <c r="Z322" s="44" t="s">
        <v>88</v>
      </c>
      <c r="AA322" s="126" t="str">
        <f t="shared" si="172"/>
        <v>2,     200341,   "10E80-HP4D  (80 gal)"</v>
      </c>
      <c r="AB322" s="128" t="str">
        <f t="shared" si="176"/>
        <v>Richmond</v>
      </c>
      <c r="AC322" s="129" t="s">
        <v>616</v>
      </c>
      <c r="AD322" s="153">
        <f t="shared" si="169"/>
        <v>1</v>
      </c>
      <c r="AE322" s="126" t="str">
        <f t="shared" si="173"/>
        <v xml:space="preserve">          case  10E80-HP4D  (80 gal)   :   "Richmond10E80HP4D"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  <c r="LT322"/>
      <c r="LU322"/>
      <c r="LV322"/>
      <c r="LW322"/>
      <c r="LX322"/>
      <c r="LY322"/>
      <c r="LZ322"/>
      <c r="MA322"/>
      <c r="MB322"/>
      <c r="MC322"/>
      <c r="MD322"/>
      <c r="ME322"/>
      <c r="MF322"/>
      <c r="MG322"/>
      <c r="MH322"/>
      <c r="MI322"/>
      <c r="MJ322"/>
      <c r="MK322"/>
      <c r="ML322"/>
      <c r="MM322"/>
      <c r="MN322"/>
      <c r="MO322"/>
      <c r="MP322"/>
      <c r="MQ322"/>
      <c r="MR322"/>
      <c r="MS322"/>
      <c r="MT322"/>
      <c r="MU322"/>
      <c r="MV322"/>
      <c r="MW322"/>
      <c r="MX322"/>
      <c r="MY322"/>
      <c r="MZ322"/>
      <c r="NA322"/>
      <c r="NB322"/>
      <c r="NC322"/>
      <c r="ND322"/>
      <c r="NE322"/>
      <c r="NF322"/>
      <c r="NG322"/>
      <c r="NH322"/>
      <c r="NI322"/>
      <c r="NJ322"/>
      <c r="NK322"/>
      <c r="NL322"/>
      <c r="NM322"/>
      <c r="NN322"/>
      <c r="NO322"/>
      <c r="NP322"/>
      <c r="NQ322"/>
      <c r="NR322"/>
      <c r="NS322"/>
      <c r="NT322"/>
      <c r="NU322"/>
      <c r="NV322"/>
      <c r="NW322"/>
      <c r="NX322"/>
      <c r="NY322"/>
      <c r="NZ322"/>
      <c r="OA322"/>
      <c r="OB322"/>
      <c r="OC322"/>
      <c r="OD322"/>
      <c r="OE322"/>
      <c r="OF322"/>
      <c r="OG322"/>
      <c r="OH322"/>
      <c r="OI322"/>
      <c r="OJ322"/>
      <c r="OK322"/>
      <c r="OL322"/>
      <c r="OM322"/>
      <c r="ON322"/>
      <c r="OO322"/>
      <c r="OP322"/>
      <c r="OQ322"/>
      <c r="OR322"/>
      <c r="OS322"/>
      <c r="OT322"/>
      <c r="OU322"/>
      <c r="OV322"/>
      <c r="OW322"/>
      <c r="OX322"/>
      <c r="OY322"/>
      <c r="OZ322"/>
      <c r="PA322"/>
      <c r="PB322"/>
      <c r="PC322"/>
      <c r="PD322"/>
      <c r="PE322"/>
      <c r="PF322"/>
      <c r="PG322"/>
      <c r="PH322"/>
      <c r="PI322"/>
      <c r="PJ322"/>
      <c r="PK322"/>
      <c r="PL322"/>
      <c r="PM322"/>
      <c r="PN322"/>
      <c r="PO322"/>
      <c r="PP322"/>
      <c r="PQ322"/>
      <c r="PR322"/>
      <c r="PS322"/>
      <c r="PT322"/>
      <c r="PU322"/>
      <c r="PV322"/>
      <c r="PW322"/>
      <c r="PX322"/>
      <c r="PY322"/>
      <c r="PZ322"/>
      <c r="QA322"/>
      <c r="QB322"/>
      <c r="QC322"/>
      <c r="QD322"/>
      <c r="QE322"/>
      <c r="QF322"/>
      <c r="QG322"/>
      <c r="QH322"/>
      <c r="QI322"/>
      <c r="QJ322"/>
      <c r="QK322"/>
      <c r="QL322"/>
      <c r="QM322"/>
      <c r="QN322"/>
      <c r="QO322"/>
      <c r="QP322"/>
      <c r="QQ322"/>
      <c r="QR322"/>
      <c r="QS322"/>
      <c r="QT322"/>
      <c r="QU322"/>
      <c r="QV322"/>
      <c r="QW322"/>
      <c r="QX322"/>
      <c r="QY322"/>
      <c r="QZ322"/>
      <c r="RA322"/>
      <c r="RB322"/>
      <c r="RC322"/>
      <c r="RD322"/>
      <c r="RE322"/>
      <c r="RF322"/>
      <c r="RG322"/>
      <c r="RH322"/>
      <c r="RI322"/>
      <c r="RJ322"/>
      <c r="RK322"/>
      <c r="RL322"/>
      <c r="RM322"/>
      <c r="RN322"/>
      <c r="RO322"/>
      <c r="RP322"/>
      <c r="RQ322"/>
      <c r="RR322"/>
      <c r="RS322"/>
      <c r="RT322"/>
      <c r="RU322"/>
      <c r="RV322"/>
      <c r="RW322"/>
      <c r="RX322"/>
      <c r="RY322"/>
      <c r="RZ322"/>
      <c r="SA322"/>
      <c r="SB322"/>
      <c r="SC322"/>
      <c r="SD322"/>
      <c r="SE322"/>
      <c r="SF322"/>
      <c r="SG322"/>
      <c r="SH322"/>
      <c r="SI322"/>
      <c r="SJ322"/>
      <c r="SK322"/>
      <c r="SL322"/>
      <c r="SM322"/>
      <c r="SN322"/>
      <c r="SO322"/>
      <c r="SP322"/>
      <c r="SQ322"/>
      <c r="SR322"/>
      <c r="SS322"/>
      <c r="ST322"/>
      <c r="SU322"/>
      <c r="SV322"/>
      <c r="SW322"/>
      <c r="SX322"/>
      <c r="SY322"/>
      <c r="SZ322"/>
      <c r="TA322"/>
      <c r="TB322"/>
      <c r="TC322"/>
      <c r="TD322"/>
      <c r="TE322"/>
      <c r="TF322"/>
      <c r="TG322"/>
      <c r="TH322"/>
      <c r="TI322"/>
      <c r="TJ322"/>
      <c r="TK322"/>
      <c r="TL322"/>
      <c r="TM322"/>
      <c r="TN322"/>
      <c r="TO322"/>
      <c r="TP322"/>
      <c r="TQ322"/>
      <c r="TR322"/>
      <c r="TS322"/>
      <c r="TT322"/>
      <c r="TU322"/>
      <c r="TV322"/>
      <c r="TW322"/>
      <c r="TX322"/>
      <c r="TY322"/>
      <c r="TZ322"/>
      <c r="UA322"/>
      <c r="UB322"/>
      <c r="UC322"/>
      <c r="UD322"/>
      <c r="UE322"/>
      <c r="UF322"/>
      <c r="UG322"/>
      <c r="UH322"/>
      <c r="UI322"/>
      <c r="UJ322"/>
      <c r="UK322"/>
      <c r="UL322"/>
      <c r="UM322"/>
      <c r="UN322"/>
      <c r="UO322"/>
      <c r="UP322"/>
      <c r="UQ322"/>
      <c r="UR322"/>
      <c r="US322"/>
      <c r="UT322"/>
      <c r="UU322"/>
      <c r="UV322"/>
      <c r="UW322"/>
      <c r="UX322"/>
      <c r="UY322"/>
      <c r="UZ322"/>
      <c r="VA322"/>
      <c r="VB322"/>
      <c r="VC322"/>
      <c r="VD322"/>
      <c r="VE322"/>
      <c r="VF322"/>
      <c r="VG322"/>
      <c r="VH322"/>
      <c r="VI322"/>
      <c r="VJ322"/>
      <c r="VK322"/>
      <c r="VL322"/>
      <c r="VM322"/>
      <c r="VN322"/>
      <c r="VO322"/>
      <c r="VP322"/>
      <c r="VQ322"/>
      <c r="VR322"/>
      <c r="VS322"/>
      <c r="VT322"/>
      <c r="VU322"/>
      <c r="VV322"/>
      <c r="VW322"/>
      <c r="VX322"/>
      <c r="VY322"/>
      <c r="VZ322"/>
      <c r="WA322"/>
      <c r="WB322"/>
      <c r="WC322"/>
      <c r="WD322"/>
      <c r="WE322"/>
      <c r="WF322"/>
      <c r="WG322"/>
      <c r="WH322"/>
      <c r="WI322"/>
      <c r="WJ322"/>
      <c r="WK322"/>
      <c r="WL322"/>
      <c r="WM322"/>
      <c r="WN322"/>
      <c r="WO322"/>
      <c r="WP322"/>
      <c r="WQ322"/>
      <c r="WR322"/>
      <c r="WS322"/>
      <c r="WT322"/>
      <c r="WU322"/>
      <c r="WV322"/>
      <c r="WW322"/>
      <c r="WX322"/>
      <c r="WY322"/>
      <c r="WZ322"/>
      <c r="XA322"/>
      <c r="XB322"/>
      <c r="XC322"/>
      <c r="XD322"/>
      <c r="XE322"/>
      <c r="XF322"/>
      <c r="XG322"/>
      <c r="XH322"/>
      <c r="XI322"/>
      <c r="XJ322"/>
      <c r="XK322"/>
      <c r="XL322"/>
      <c r="XM322"/>
      <c r="XN322"/>
      <c r="XO322"/>
      <c r="XP322"/>
      <c r="XQ322"/>
      <c r="XR322"/>
      <c r="XS322"/>
      <c r="XT322"/>
      <c r="XU322"/>
      <c r="XV322"/>
      <c r="XW322"/>
      <c r="XX322"/>
      <c r="XY322"/>
      <c r="XZ322"/>
      <c r="YA322"/>
      <c r="YB322"/>
      <c r="YC322"/>
      <c r="YD322"/>
      <c r="YE322"/>
      <c r="YF322"/>
      <c r="YG322"/>
      <c r="YH322"/>
      <c r="YI322"/>
      <c r="YJ322"/>
      <c r="YK322"/>
      <c r="YL322"/>
      <c r="YM322"/>
      <c r="YN322"/>
      <c r="YO322"/>
      <c r="YP322"/>
      <c r="YQ322"/>
      <c r="YR322"/>
      <c r="YS322"/>
      <c r="YT322"/>
      <c r="YU322"/>
      <c r="YV322"/>
      <c r="YW322"/>
      <c r="YX322"/>
      <c r="YY322"/>
      <c r="YZ322"/>
      <c r="ZA322"/>
      <c r="ZB322"/>
      <c r="ZC322"/>
      <c r="ZD322"/>
      <c r="ZE322"/>
      <c r="ZF322"/>
      <c r="ZG322"/>
      <c r="ZH322"/>
      <c r="ZI322"/>
      <c r="ZJ322"/>
      <c r="ZK322"/>
      <c r="ZL322"/>
      <c r="ZM322"/>
      <c r="ZN322"/>
      <c r="ZO322"/>
      <c r="ZP322"/>
      <c r="ZQ322"/>
      <c r="ZR322"/>
      <c r="ZS322"/>
      <c r="ZT322"/>
      <c r="ZU322"/>
      <c r="ZV322"/>
      <c r="ZW322"/>
      <c r="ZX322"/>
      <c r="ZY322"/>
      <c r="ZZ322"/>
      <c r="AAA322"/>
      <c r="AAB322"/>
      <c r="AAC322"/>
      <c r="AAD322"/>
      <c r="AAE322"/>
      <c r="AAF322"/>
      <c r="AAG322"/>
      <c r="AAH322"/>
      <c r="AAI322"/>
      <c r="AAJ322"/>
      <c r="AAK322"/>
      <c r="AAL322"/>
      <c r="AAM322"/>
      <c r="AAN322"/>
      <c r="AAO322"/>
      <c r="AAP322"/>
      <c r="AAQ322"/>
      <c r="AAR322"/>
      <c r="AAS322"/>
      <c r="AAT322"/>
      <c r="AAU322"/>
      <c r="AAV322"/>
      <c r="AAW322"/>
      <c r="AAX322"/>
      <c r="AAY322"/>
      <c r="AAZ322"/>
      <c r="ABA322"/>
      <c r="ABB322"/>
      <c r="ABC322"/>
      <c r="ABD322"/>
      <c r="ABE322"/>
      <c r="ABF322"/>
      <c r="ABG322"/>
      <c r="ABH322"/>
      <c r="ABI322"/>
      <c r="ABJ322"/>
      <c r="ABK322"/>
      <c r="ABL322"/>
      <c r="ABM322"/>
      <c r="ABN322"/>
      <c r="ABO322"/>
      <c r="ABP322"/>
      <c r="ABQ322"/>
      <c r="ABR322"/>
      <c r="ABS322"/>
      <c r="ABT322"/>
      <c r="ABU322"/>
      <c r="ABV322"/>
      <c r="ABW322"/>
      <c r="ABX322"/>
      <c r="ABY322"/>
      <c r="ABZ322"/>
      <c r="ACA322"/>
      <c r="ACB322"/>
      <c r="ACC322"/>
      <c r="ACD322"/>
      <c r="ACE322"/>
      <c r="ACF322"/>
      <c r="ACG322"/>
      <c r="ACH322"/>
      <c r="ACI322"/>
      <c r="ACJ322"/>
      <c r="ACK322"/>
      <c r="ACL322"/>
      <c r="ACM322"/>
      <c r="ACN322"/>
      <c r="ACO322"/>
      <c r="ACP322"/>
      <c r="ACQ322"/>
      <c r="ACR322"/>
      <c r="ACS322"/>
      <c r="ACT322"/>
      <c r="ACU322"/>
      <c r="ACV322"/>
      <c r="ACW322"/>
      <c r="ACX322"/>
      <c r="ACY322"/>
      <c r="ACZ322"/>
      <c r="ADA322"/>
      <c r="ADB322"/>
      <c r="ADC322"/>
      <c r="ADD322"/>
      <c r="ADE322"/>
      <c r="ADF322"/>
      <c r="ADG322"/>
      <c r="ADH322"/>
      <c r="ADI322"/>
      <c r="ADJ322"/>
      <c r="ADK322"/>
      <c r="ADL322"/>
      <c r="ADM322"/>
      <c r="ADN322"/>
      <c r="ADO322"/>
      <c r="ADP322"/>
      <c r="ADQ322"/>
      <c r="ADR322"/>
      <c r="ADS322"/>
      <c r="ADT322"/>
      <c r="ADU322"/>
      <c r="ADV322"/>
      <c r="ADW322"/>
      <c r="ADX322"/>
      <c r="ADY322"/>
      <c r="ADZ322"/>
      <c r="AEA322"/>
      <c r="AEB322"/>
      <c r="AEC322"/>
      <c r="AED322"/>
      <c r="AEE322"/>
      <c r="AEF322"/>
      <c r="AEG322"/>
      <c r="AEH322"/>
      <c r="AEI322"/>
      <c r="AEJ322"/>
      <c r="AEK322"/>
      <c r="AEL322"/>
      <c r="AEM322"/>
      <c r="AEN322"/>
      <c r="AEO322"/>
      <c r="AEP322"/>
      <c r="AEQ322"/>
      <c r="AER322"/>
      <c r="AES322"/>
      <c r="AET322"/>
      <c r="AEU322"/>
      <c r="AEV322"/>
      <c r="AEW322"/>
      <c r="AEX322"/>
      <c r="AEY322"/>
      <c r="AEZ322"/>
      <c r="AFA322"/>
      <c r="AFB322"/>
      <c r="AFC322"/>
      <c r="AFD322"/>
      <c r="AFE322"/>
      <c r="AFF322"/>
      <c r="AFG322"/>
      <c r="AFH322"/>
      <c r="AFI322"/>
      <c r="AFJ322"/>
      <c r="AFK322"/>
      <c r="AFL322"/>
      <c r="AFM322"/>
      <c r="AFN322"/>
      <c r="AFO322"/>
      <c r="AFP322"/>
      <c r="AFQ322"/>
      <c r="AFR322"/>
      <c r="AFS322"/>
      <c r="AFT322"/>
      <c r="AFU322"/>
      <c r="AFV322"/>
      <c r="AFW322"/>
      <c r="AFX322"/>
      <c r="AFY322"/>
      <c r="AFZ322"/>
      <c r="AGA322"/>
      <c r="AGB322"/>
      <c r="AGC322"/>
      <c r="AGD322"/>
      <c r="AGE322"/>
      <c r="AGF322"/>
      <c r="AGG322"/>
      <c r="AGH322"/>
      <c r="AGI322"/>
      <c r="AGJ322"/>
      <c r="AGK322"/>
      <c r="AGL322"/>
      <c r="AGM322"/>
      <c r="AGN322"/>
      <c r="AGO322"/>
      <c r="AGP322"/>
      <c r="AGQ322"/>
      <c r="AGR322"/>
      <c r="AGS322"/>
      <c r="AGT322"/>
      <c r="AGU322"/>
      <c r="AGV322"/>
      <c r="AGW322"/>
      <c r="AGX322"/>
      <c r="AGY322"/>
      <c r="AGZ322"/>
      <c r="AHA322"/>
      <c r="AHB322"/>
      <c r="AHC322"/>
      <c r="AHD322"/>
      <c r="AHE322"/>
      <c r="AHF322"/>
      <c r="AHG322"/>
      <c r="AHH322"/>
      <c r="AHI322"/>
      <c r="AHJ322"/>
      <c r="AHK322"/>
      <c r="AHL322"/>
      <c r="AHM322"/>
      <c r="AHN322"/>
      <c r="AHO322"/>
      <c r="AHP322"/>
      <c r="AHQ322"/>
      <c r="AHR322"/>
      <c r="AHS322"/>
      <c r="AHT322"/>
      <c r="AHU322"/>
      <c r="AHV322"/>
      <c r="AHW322"/>
      <c r="AHX322"/>
      <c r="AHY322"/>
      <c r="AHZ322"/>
      <c r="AIA322"/>
      <c r="AIB322"/>
      <c r="AIC322"/>
      <c r="AID322"/>
      <c r="AIE322"/>
      <c r="AIF322"/>
      <c r="AIG322"/>
      <c r="AIH322"/>
      <c r="AII322"/>
      <c r="AIJ322"/>
      <c r="AIK322"/>
      <c r="AIL322"/>
      <c r="AIM322"/>
      <c r="AIN322"/>
      <c r="AIO322"/>
      <c r="AIP322"/>
      <c r="AIQ322"/>
      <c r="AIR322"/>
      <c r="AIS322"/>
      <c r="AIT322"/>
      <c r="AIU322"/>
      <c r="AIV322"/>
      <c r="AIW322"/>
      <c r="AIX322"/>
      <c r="AIY322"/>
      <c r="AIZ322"/>
      <c r="AJA322"/>
      <c r="AJB322"/>
      <c r="AJC322"/>
      <c r="AJD322"/>
      <c r="AJE322"/>
      <c r="AJF322"/>
      <c r="AJG322"/>
      <c r="AJH322"/>
      <c r="AJI322"/>
      <c r="AJJ322"/>
      <c r="AJK322"/>
      <c r="AJL322"/>
      <c r="AJM322"/>
      <c r="AJN322"/>
      <c r="AJO322"/>
      <c r="AJP322"/>
      <c r="AJQ322"/>
      <c r="AJR322"/>
      <c r="AJS322"/>
      <c r="AJT322"/>
      <c r="AJU322"/>
      <c r="AJV322"/>
      <c r="AJW322"/>
      <c r="AJX322"/>
      <c r="AJY322"/>
      <c r="AJZ322"/>
      <c r="AKA322"/>
      <c r="AKB322"/>
      <c r="AKC322"/>
      <c r="AKD322"/>
      <c r="AKE322"/>
      <c r="AKF322"/>
      <c r="AKG322"/>
      <c r="AKH322"/>
      <c r="AKI322"/>
      <c r="AKJ322"/>
      <c r="AKK322"/>
      <c r="AKL322"/>
      <c r="AKM322"/>
      <c r="AKN322"/>
      <c r="AKO322"/>
      <c r="AKP322"/>
      <c r="AKQ322"/>
      <c r="AKR322"/>
      <c r="AKS322"/>
      <c r="AKT322"/>
      <c r="AKU322"/>
      <c r="AKV322"/>
      <c r="AKW322"/>
      <c r="AKX322"/>
      <c r="AKY322"/>
      <c r="AKZ322"/>
      <c r="ALA322"/>
      <c r="ALB322"/>
      <c r="ALC322"/>
      <c r="ALD322"/>
      <c r="ALE322"/>
      <c r="ALF322"/>
      <c r="ALG322"/>
      <c r="ALH322"/>
      <c r="ALI322"/>
      <c r="ALJ322"/>
      <c r="ALK322"/>
      <c r="ALL322"/>
      <c r="ALM322"/>
      <c r="ALN322"/>
      <c r="ALO322"/>
      <c r="ALP322"/>
      <c r="ALQ322"/>
      <c r="ALR322"/>
      <c r="ALS322"/>
      <c r="ALT322"/>
      <c r="ALU322"/>
      <c r="ALV322"/>
      <c r="ALW322"/>
      <c r="ALX322"/>
      <c r="ALY322"/>
      <c r="ALZ322"/>
      <c r="AMA322"/>
      <c r="AMB322"/>
      <c r="AMC322"/>
      <c r="AMD322"/>
      <c r="AME322"/>
      <c r="AMF322"/>
      <c r="AMG322"/>
      <c r="AMH322"/>
      <c r="AMI322"/>
      <c r="AMJ322"/>
      <c r="AMK322"/>
      <c r="AML322"/>
      <c r="AMM322"/>
      <c r="AMN322"/>
      <c r="AMO322"/>
      <c r="AMP322"/>
      <c r="AMQ322"/>
      <c r="AMR322"/>
      <c r="AMS322"/>
      <c r="AMT322"/>
      <c r="AMU322"/>
      <c r="AMV322"/>
      <c r="AMW322"/>
      <c r="AMX322"/>
      <c r="AMY322"/>
    </row>
    <row r="323" spans="3:1039" s="6" customFormat="1" ht="15" customHeight="1" x14ac:dyDescent="0.25">
      <c r="C323" s="6" t="str">
        <f t="shared" si="191"/>
        <v>Richmond</v>
      </c>
      <c r="D323" s="6" t="str">
        <f t="shared" si="192"/>
        <v>12E50-HP  (50 gal)</v>
      </c>
      <c r="E323" s="6">
        <f t="shared" si="177"/>
        <v>200421</v>
      </c>
      <c r="F323" s="55">
        <f t="shared" si="156"/>
        <v>50</v>
      </c>
      <c r="G323" s="6" t="str">
        <f t="shared" si="193"/>
        <v>RheemHB50</v>
      </c>
      <c r="H323" s="116">
        <f t="shared" si="190"/>
        <v>0</v>
      </c>
      <c r="I323" s="156" t="str">
        <f t="shared" si="178"/>
        <v>Richmond12E50HP</v>
      </c>
      <c r="J323" s="91" t="s">
        <v>188</v>
      </c>
      <c r="K323" s="32">
        <v>1</v>
      </c>
      <c r="L323" s="75">
        <f t="shared" si="167"/>
        <v>20</v>
      </c>
      <c r="M323" s="12" t="s">
        <v>95</v>
      </c>
      <c r="N323" s="62">
        <f t="shared" si="195"/>
        <v>4</v>
      </c>
      <c r="O323" s="62">
        <f t="shared" si="180"/>
        <v>200421</v>
      </c>
      <c r="P323" s="59" t="str">
        <f t="shared" si="194"/>
        <v>12E50-HP  (50 gal)</v>
      </c>
      <c r="Q323" s="155">
        <f t="shared" si="168"/>
        <v>1</v>
      </c>
      <c r="R323" s="13" t="s">
        <v>145</v>
      </c>
      <c r="S323" s="14">
        <v>50</v>
      </c>
      <c r="T323" s="30" t="s">
        <v>91</v>
      </c>
      <c r="U323" s="80" t="s">
        <v>91</v>
      </c>
      <c r="V323" s="85" t="str">
        <f t="shared" si="187"/>
        <v>RheemHB50</v>
      </c>
      <c r="W323" s="115">
        <v>0</v>
      </c>
      <c r="X323" s="46" t="str">
        <f>[1]ESTAR_to_AWHS!I148</f>
        <v>1-2</v>
      </c>
      <c r="Y323" s="47">
        <f>[1]ESTAR_to_AWHS!J148</f>
        <v>42505</v>
      </c>
      <c r="Z323" s="44" t="s">
        <v>88</v>
      </c>
      <c r="AA323" s="126" t="str">
        <f t="shared" si="172"/>
        <v>2,     200421,   "12E50-HP  (50 gal)"</v>
      </c>
      <c r="AB323" s="128" t="str">
        <f t="shared" si="176"/>
        <v>Richmond</v>
      </c>
      <c r="AC323" s="129" t="s">
        <v>621</v>
      </c>
      <c r="AD323" s="153">
        <f t="shared" si="169"/>
        <v>1</v>
      </c>
      <c r="AE323" s="126" t="str">
        <f t="shared" si="173"/>
        <v xml:space="preserve">          case  12E50-HP  (50 gal)   :   "Richmond12E50HP"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</row>
    <row r="324" spans="3:1039" s="6" customFormat="1" ht="15" customHeight="1" x14ac:dyDescent="0.25">
      <c r="C324" s="6" t="str">
        <f t="shared" si="191"/>
        <v>Richmond</v>
      </c>
      <c r="D324" s="6" t="str">
        <f t="shared" si="192"/>
        <v>12E80-HP  (80 gal)</v>
      </c>
      <c r="E324" s="6">
        <f t="shared" si="177"/>
        <v>200534</v>
      </c>
      <c r="F324" s="55">
        <f t="shared" si="156"/>
        <v>80</v>
      </c>
      <c r="G324" s="6" t="str">
        <f t="shared" si="193"/>
        <v>AOSmithSHPT80</v>
      </c>
      <c r="H324" s="116">
        <f t="shared" si="190"/>
        <v>0</v>
      </c>
      <c r="I324" s="156" t="str">
        <f t="shared" si="178"/>
        <v>Richmond12E80HP</v>
      </c>
      <c r="J324" s="91" t="s">
        <v>188</v>
      </c>
      <c r="K324" s="32">
        <v>1</v>
      </c>
      <c r="L324" s="75">
        <f t="shared" ref="L324:L387" si="196">VLOOKUP( M324, $M$2:$N$22, 2, FALSE )</f>
        <v>20</v>
      </c>
      <c r="M324" s="12" t="s">
        <v>95</v>
      </c>
      <c r="N324" s="62">
        <f t="shared" si="195"/>
        <v>5</v>
      </c>
      <c r="O324" s="62">
        <f t="shared" si="180"/>
        <v>200534</v>
      </c>
      <c r="P324" s="59" t="str">
        <f t="shared" si="194"/>
        <v>12E80-HP  (80 gal)</v>
      </c>
      <c r="Q324" s="155">
        <f t="shared" ref="Q324:Q387" si="197">COUNTIF(P$68:P$438, P324)</f>
        <v>1</v>
      </c>
      <c r="R324" s="13" t="s">
        <v>146</v>
      </c>
      <c r="S324" s="14">
        <v>80</v>
      </c>
      <c r="T324" s="100" t="s">
        <v>161</v>
      </c>
      <c r="U324" s="80" t="s">
        <v>161</v>
      </c>
      <c r="V324" s="85" t="str">
        <f t="shared" si="187"/>
        <v>AOSmithSHPT80</v>
      </c>
      <c r="W324" s="115">
        <v>0</v>
      </c>
      <c r="X324" s="46">
        <f>[1]ESTAR_to_AWHS!I149</f>
        <v>3</v>
      </c>
      <c r="Y324" s="47">
        <f>[1]ESTAR_to_AWHS!J149</f>
        <v>42505</v>
      </c>
      <c r="Z324" s="44" t="s">
        <v>88</v>
      </c>
      <c r="AA324" s="126" t="str">
        <f t="shared" si="172"/>
        <v>2,     200534,   "12E80-HP  (80 gal)"</v>
      </c>
      <c r="AB324" s="128" t="str">
        <f t="shared" si="176"/>
        <v>Richmond</v>
      </c>
      <c r="AC324" s="129" t="s">
        <v>622</v>
      </c>
      <c r="AD324" s="153">
        <f t="shared" ref="AD324:AD387" si="198">COUNTIF(AC$68:AC$438, AC324)</f>
        <v>1</v>
      </c>
      <c r="AE324" s="126" t="str">
        <f t="shared" si="173"/>
        <v xml:space="preserve">          case  12E80-HP  (80 gal)   :   "Richmond12E80HP"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</row>
    <row r="325" spans="3:1039" s="6" customFormat="1" ht="15" customHeight="1" x14ac:dyDescent="0.25">
      <c r="C325" s="6" t="str">
        <f t="shared" si="191"/>
        <v>Richmond</v>
      </c>
      <c r="D325" s="6" t="str">
        <f t="shared" si="192"/>
        <v>HB50RM  (50 gal)</v>
      </c>
      <c r="E325" s="6">
        <f t="shared" si="177"/>
        <v>200621</v>
      </c>
      <c r="F325" s="55">
        <f t="shared" si="156"/>
        <v>50</v>
      </c>
      <c r="G325" s="6" t="str">
        <f t="shared" si="193"/>
        <v>RheemHB50</v>
      </c>
      <c r="H325" s="116">
        <f t="shared" si="190"/>
        <v>0</v>
      </c>
      <c r="I325" s="156" t="str">
        <f t="shared" si="178"/>
        <v>RichmondHB50RM</v>
      </c>
      <c r="J325" s="91" t="s">
        <v>188</v>
      </c>
      <c r="K325" s="32">
        <v>1</v>
      </c>
      <c r="L325" s="75">
        <f t="shared" si="196"/>
        <v>20</v>
      </c>
      <c r="M325" s="12" t="s">
        <v>95</v>
      </c>
      <c r="N325" s="62">
        <f t="shared" si="195"/>
        <v>6</v>
      </c>
      <c r="O325" s="62">
        <f t="shared" si="180"/>
        <v>200621</v>
      </c>
      <c r="P325" s="59" t="str">
        <f t="shared" si="194"/>
        <v>HB50RM  (50 gal)</v>
      </c>
      <c r="Q325" s="155">
        <f t="shared" si="197"/>
        <v>1</v>
      </c>
      <c r="R325" s="13" t="s">
        <v>147</v>
      </c>
      <c r="S325" s="14">
        <v>50</v>
      </c>
      <c r="T325" s="30" t="s">
        <v>91</v>
      </c>
      <c r="U325" s="80" t="s">
        <v>91</v>
      </c>
      <c r="V325" s="85" t="str">
        <f t="shared" si="187"/>
        <v>RheemHB50</v>
      </c>
      <c r="W325" s="115">
        <v>0</v>
      </c>
      <c r="X325" s="46">
        <f>[1]ESTAR_to_AWHS!I150</f>
        <v>3</v>
      </c>
      <c r="Y325" s="47">
        <f>[1]ESTAR_to_AWHS!J150</f>
        <v>42402</v>
      </c>
      <c r="Z325" s="44" t="s">
        <v>88</v>
      </c>
      <c r="AA325" s="126" t="str">
        <f t="shared" si="172"/>
        <v>2,     200621,   "HB50RM  (50 gal)"</v>
      </c>
      <c r="AB325" s="128" t="str">
        <f t="shared" si="176"/>
        <v>Richmond</v>
      </c>
      <c r="AC325" s="129" t="s">
        <v>623</v>
      </c>
      <c r="AD325" s="153">
        <f t="shared" si="198"/>
        <v>1</v>
      </c>
      <c r="AE325" s="126" t="str">
        <f t="shared" si="173"/>
        <v xml:space="preserve">          case  HB50RM  (50 gal)   :   "RichmondHB50RM"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</row>
    <row r="326" spans="3:1039" s="6" customFormat="1" ht="15" customHeight="1" x14ac:dyDescent="0.25">
      <c r="C326" s="6" t="str">
        <f t="shared" si="191"/>
        <v>Richmond</v>
      </c>
      <c r="D326" s="6" t="str">
        <f t="shared" si="192"/>
        <v>10E50-HP4D15  (50 gal)</v>
      </c>
      <c r="E326" s="6">
        <f t="shared" si="177"/>
        <v>200742</v>
      </c>
      <c r="F326" s="55">
        <f t="shared" si="156"/>
        <v>50</v>
      </c>
      <c r="G326" s="6" t="str">
        <f t="shared" si="193"/>
        <v>RheemHBDR2250</v>
      </c>
      <c r="H326" s="116">
        <f t="shared" si="190"/>
        <v>0</v>
      </c>
      <c r="I326" s="156" t="str">
        <f t="shared" si="178"/>
        <v>Richmond10E50HP4D15</v>
      </c>
      <c r="J326" s="91" t="s">
        <v>188</v>
      </c>
      <c r="K326" s="32">
        <v>3</v>
      </c>
      <c r="L326" s="75">
        <f t="shared" si="196"/>
        <v>20</v>
      </c>
      <c r="M326" s="12" t="s">
        <v>95</v>
      </c>
      <c r="N326" s="62">
        <f t="shared" si="195"/>
        <v>7</v>
      </c>
      <c r="O326" s="62">
        <f t="shared" si="180"/>
        <v>200742</v>
      </c>
      <c r="P326" s="59" t="str">
        <f t="shared" si="194"/>
        <v>10E50-HP4D15  (50 gal)</v>
      </c>
      <c r="Q326" s="155">
        <f t="shared" si="197"/>
        <v>1</v>
      </c>
      <c r="R326" s="13" t="s">
        <v>253</v>
      </c>
      <c r="S326" s="14">
        <v>50</v>
      </c>
      <c r="T326" s="99" t="s">
        <v>216</v>
      </c>
      <c r="U326" s="80" t="s">
        <v>216</v>
      </c>
      <c r="V326" s="85" t="str">
        <f t="shared" si="187"/>
        <v>RheemHBDR2250</v>
      </c>
      <c r="W326" s="115">
        <v>0</v>
      </c>
      <c r="X326" s="46" t="s">
        <v>8</v>
      </c>
      <c r="Y326" s="47"/>
      <c r="Z326" s="44"/>
      <c r="AA326" s="126" t="str">
        <f t="shared" si="172"/>
        <v>2,     200742,   "10E50-HP4D15  (50 gal)"</v>
      </c>
      <c r="AB326" s="128" t="str">
        <f t="shared" si="176"/>
        <v>Richmond</v>
      </c>
      <c r="AC326" s="129" t="s">
        <v>607</v>
      </c>
      <c r="AD326" s="153">
        <f t="shared" si="198"/>
        <v>1</v>
      </c>
      <c r="AE326" s="126" t="str">
        <f t="shared" si="173"/>
        <v xml:space="preserve">          case  10E50-HP4D15  (50 gal)   :   "Richmond10E50HP4D15"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</row>
    <row r="327" spans="3:1039" s="6" customFormat="1" ht="15" customHeight="1" x14ac:dyDescent="0.25">
      <c r="C327" s="6" t="str">
        <f t="shared" si="191"/>
        <v>Richmond</v>
      </c>
      <c r="D327" s="6" t="str">
        <f t="shared" si="192"/>
        <v>10E65-HP4D15  (65 gal)</v>
      </c>
      <c r="E327" s="6">
        <f t="shared" si="177"/>
        <v>200843</v>
      </c>
      <c r="F327" s="55">
        <f t="shared" si="156"/>
        <v>65</v>
      </c>
      <c r="G327" s="6" t="str">
        <f t="shared" si="193"/>
        <v>RheemHBDR2265</v>
      </c>
      <c r="H327" s="116">
        <f t="shared" si="190"/>
        <v>0</v>
      </c>
      <c r="I327" s="156" t="str">
        <f t="shared" si="178"/>
        <v>Richmond10E65HP4D15</v>
      </c>
      <c r="J327" s="91" t="s">
        <v>188</v>
      </c>
      <c r="K327" s="32">
        <v>3</v>
      </c>
      <c r="L327" s="75">
        <f t="shared" si="196"/>
        <v>20</v>
      </c>
      <c r="M327" s="12" t="s">
        <v>95</v>
      </c>
      <c r="N327" s="62">
        <f t="shared" si="195"/>
        <v>8</v>
      </c>
      <c r="O327" s="62">
        <f t="shared" si="180"/>
        <v>200843</v>
      </c>
      <c r="P327" s="59" t="str">
        <f t="shared" si="194"/>
        <v>10E65-HP4D15  (65 gal)</v>
      </c>
      <c r="Q327" s="155">
        <f t="shared" si="197"/>
        <v>1</v>
      </c>
      <c r="R327" s="13" t="s">
        <v>244</v>
      </c>
      <c r="S327" s="14">
        <v>65</v>
      </c>
      <c r="T327" s="99" t="s">
        <v>217</v>
      </c>
      <c r="U327" s="80" t="s">
        <v>217</v>
      </c>
      <c r="V327" s="85" t="str">
        <f t="shared" si="187"/>
        <v>RheemHBDR2265</v>
      </c>
      <c r="W327" s="115">
        <v>0</v>
      </c>
      <c r="X327" s="46" t="s">
        <v>8</v>
      </c>
      <c r="Y327" s="47"/>
      <c r="Z327" s="44"/>
      <c r="AA327" s="126" t="str">
        <f t="shared" si="172"/>
        <v>2,     200843,   "10E65-HP4D15  (65 gal)"</v>
      </c>
      <c r="AB327" s="128" t="str">
        <f t="shared" si="176"/>
        <v>Richmond</v>
      </c>
      <c r="AC327" s="129" t="s">
        <v>612</v>
      </c>
      <c r="AD327" s="153">
        <f t="shared" si="198"/>
        <v>1</v>
      </c>
      <c r="AE327" s="126" t="str">
        <f t="shared" si="173"/>
        <v xml:space="preserve">          case  10E65-HP4D15  (65 gal)   :   "Richmond10E65HP4D15"</v>
      </c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</row>
    <row r="328" spans="3:1039" s="6" customFormat="1" ht="15" customHeight="1" x14ac:dyDescent="0.25">
      <c r="C328" s="6" t="str">
        <f t="shared" si="191"/>
        <v>Richmond</v>
      </c>
      <c r="D328" s="6" t="str">
        <f t="shared" si="192"/>
        <v>10E80-HP4D15  (80 gal)</v>
      </c>
      <c r="E328" s="6">
        <f t="shared" si="177"/>
        <v>200944</v>
      </c>
      <c r="F328" s="55">
        <f t="shared" si="156"/>
        <v>80</v>
      </c>
      <c r="G328" s="6" t="str">
        <f t="shared" si="193"/>
        <v>RheemHBDR2280</v>
      </c>
      <c r="H328" s="116">
        <f t="shared" si="190"/>
        <v>0</v>
      </c>
      <c r="I328" s="156" t="str">
        <f t="shared" si="178"/>
        <v>Richmond10E80HP4D15</v>
      </c>
      <c r="J328" s="91" t="s">
        <v>188</v>
      </c>
      <c r="K328" s="32">
        <v>3</v>
      </c>
      <c r="L328" s="75">
        <f t="shared" si="196"/>
        <v>20</v>
      </c>
      <c r="M328" s="12" t="s">
        <v>95</v>
      </c>
      <c r="N328" s="62">
        <f t="shared" si="195"/>
        <v>9</v>
      </c>
      <c r="O328" s="62">
        <f t="shared" ref="O328:O359" si="199" xml:space="preserve"> (L328*10000) + (N328*100) + VLOOKUP( U328, $R$2:$T$65, 2, FALSE )</f>
        <v>200944</v>
      </c>
      <c r="P328" s="59" t="str">
        <f t="shared" si="194"/>
        <v>10E80-HP4D15  (80 gal)</v>
      </c>
      <c r="Q328" s="155">
        <f t="shared" si="197"/>
        <v>1</v>
      </c>
      <c r="R328" s="13" t="s">
        <v>245</v>
      </c>
      <c r="S328" s="14">
        <v>80</v>
      </c>
      <c r="T328" s="99" t="s">
        <v>218</v>
      </c>
      <c r="U328" s="80" t="s">
        <v>218</v>
      </c>
      <c r="V328" s="85" t="str">
        <f t="shared" si="187"/>
        <v>RheemHBDR2280</v>
      </c>
      <c r="W328" s="115">
        <v>0</v>
      </c>
      <c r="X328" s="46" t="s">
        <v>251</v>
      </c>
      <c r="Y328" s="47"/>
      <c r="Z328" s="44"/>
      <c r="AA328" s="126" t="str">
        <f t="shared" si="172"/>
        <v>2,     200944,   "10E80-HP4D15  (80 gal)"</v>
      </c>
      <c r="AB328" s="128" t="str">
        <f t="shared" si="176"/>
        <v>Richmond</v>
      </c>
      <c r="AC328" s="129" t="s">
        <v>617</v>
      </c>
      <c r="AD328" s="153">
        <f t="shared" si="198"/>
        <v>1</v>
      </c>
      <c r="AE328" s="126" t="str">
        <f t="shared" si="173"/>
        <v xml:space="preserve">          case  10E80-HP4D15  (80 gal)   :   "Richmond10E80HP4D15"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</row>
    <row r="329" spans="3:1039" s="6" customFormat="1" ht="15" customHeight="1" x14ac:dyDescent="0.25">
      <c r="C329" s="120" t="str">
        <f t="shared" si="191"/>
        <v>Ruud</v>
      </c>
      <c r="D329" s="120" t="str">
        <f t="shared" si="192"/>
        <v>HPLD40-1RU  (40 gal)</v>
      </c>
      <c r="E329" s="120">
        <f t="shared" si="177"/>
        <v>213359</v>
      </c>
      <c r="F329" s="55">
        <f t="shared" si="156"/>
        <v>40</v>
      </c>
      <c r="G329" s="6" t="str">
        <f t="shared" si="193"/>
        <v>Rheem2020Prem40</v>
      </c>
      <c r="H329" s="116">
        <f t="shared" ref="H329:H332" si="200">W329</f>
        <v>0</v>
      </c>
      <c r="I329" s="156" t="str">
        <f t="shared" si="178"/>
        <v>RuudHPLD401RU</v>
      </c>
      <c r="J329" s="91" t="s">
        <v>188</v>
      </c>
      <c r="K329" s="32">
        <v>4</v>
      </c>
      <c r="L329" s="75">
        <f t="shared" si="196"/>
        <v>21</v>
      </c>
      <c r="M329" s="12" t="s">
        <v>96</v>
      </c>
      <c r="N329" s="61">
        <v>33</v>
      </c>
      <c r="O329" s="62">
        <f t="shared" si="199"/>
        <v>213359</v>
      </c>
      <c r="P329" s="59" t="str">
        <f t="shared" si="194"/>
        <v>HPLD40-1RU  (40 gal)</v>
      </c>
      <c r="Q329" s="155">
        <f t="shared" si="197"/>
        <v>1</v>
      </c>
      <c r="R329" s="13" t="s">
        <v>413</v>
      </c>
      <c r="S329" s="14">
        <v>40</v>
      </c>
      <c r="T329" s="99"/>
      <c r="U329" s="80" t="s">
        <v>273</v>
      </c>
      <c r="V329" s="85" t="str">
        <f t="shared" si="187"/>
        <v>Rheem2020Prem40</v>
      </c>
      <c r="W329" s="115">
        <v>0</v>
      </c>
      <c r="X329" s="106">
        <v>2</v>
      </c>
      <c r="Y329" s="107">
        <v>44127</v>
      </c>
      <c r="Z329" s="108"/>
      <c r="AA329" s="126" t="str">
        <f t="shared" si="172"/>
        <v>2,     213359,   "HPLD40-1RU  (40 gal)"</v>
      </c>
      <c r="AB329" s="127" t="str">
        <f>M329</f>
        <v>Ruud</v>
      </c>
      <c r="AC329" s="130" t="s">
        <v>624</v>
      </c>
      <c r="AD329" s="153">
        <f t="shared" si="198"/>
        <v>1</v>
      </c>
      <c r="AE329" s="126" t="str">
        <f t="shared" si="173"/>
        <v xml:space="preserve">          case  HPLD40-1RU  (40 gal)   :   "RuudHPLD401RU"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</row>
    <row r="330" spans="3:1039" s="6" customFormat="1" ht="15" customHeight="1" x14ac:dyDescent="0.25">
      <c r="C330" s="120" t="str">
        <f t="shared" si="191"/>
        <v>Ruud</v>
      </c>
      <c r="D330" s="120" t="str">
        <f t="shared" si="192"/>
        <v>HPLD50-1RU  (50 gal)</v>
      </c>
      <c r="E330" s="120">
        <f t="shared" si="177"/>
        <v>213460</v>
      </c>
      <c r="F330" s="55">
        <f t="shared" si="156"/>
        <v>50</v>
      </c>
      <c r="G330" s="6" t="str">
        <f t="shared" si="193"/>
        <v>Rheem2020Prem50</v>
      </c>
      <c r="H330" s="116">
        <f t="shared" si="200"/>
        <v>0</v>
      </c>
      <c r="I330" s="156" t="str">
        <f t="shared" si="178"/>
        <v>RuudHPLD501RU</v>
      </c>
      <c r="J330" s="91" t="s">
        <v>188</v>
      </c>
      <c r="K330" s="32">
        <v>4</v>
      </c>
      <c r="L330" s="75">
        <f t="shared" si="196"/>
        <v>21</v>
      </c>
      <c r="M330" s="12" t="s">
        <v>96</v>
      </c>
      <c r="N330" s="62">
        <f t="shared" ref="N330:N332" si="201">N329+1</f>
        <v>34</v>
      </c>
      <c r="O330" s="62">
        <f t="shared" si="199"/>
        <v>213460</v>
      </c>
      <c r="P330" s="59" t="str">
        <f t="shared" si="194"/>
        <v>HPLD50-1RU  (50 gal)</v>
      </c>
      <c r="Q330" s="155">
        <f t="shared" si="197"/>
        <v>1</v>
      </c>
      <c r="R330" s="13" t="s">
        <v>414</v>
      </c>
      <c r="S330" s="14">
        <v>50</v>
      </c>
      <c r="T330" s="99"/>
      <c r="U330" s="80" t="s">
        <v>274</v>
      </c>
      <c r="V330" s="85" t="str">
        <f t="shared" si="187"/>
        <v>Rheem2020Prem50</v>
      </c>
      <c r="W330" s="115">
        <v>0</v>
      </c>
      <c r="X330" s="46" t="s">
        <v>8</v>
      </c>
      <c r="Y330" s="47">
        <v>44127</v>
      </c>
      <c r="Z330" s="44"/>
      <c r="AA330" s="126" t="str">
        <f t="shared" si="172"/>
        <v>2,     213460,   "HPLD50-1RU  (50 gal)"</v>
      </c>
      <c r="AB330" s="128" t="str">
        <f t="shared" si="176"/>
        <v>Ruud</v>
      </c>
      <c r="AC330" s="130" t="s">
        <v>625</v>
      </c>
      <c r="AD330" s="153">
        <f t="shared" si="198"/>
        <v>1</v>
      </c>
      <c r="AE330" s="126" t="str">
        <f t="shared" si="173"/>
        <v xml:space="preserve">          case  HPLD50-1RU  (50 gal)   :   "RuudHPLD501RU"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</row>
    <row r="331" spans="3:1039" s="6" customFormat="1" ht="15" customHeight="1" x14ac:dyDescent="0.25">
      <c r="C331" s="120" t="str">
        <f t="shared" si="191"/>
        <v>Ruud</v>
      </c>
      <c r="D331" s="120" t="str">
        <f t="shared" si="192"/>
        <v>HPLD65-1RU  (65 gal)</v>
      </c>
      <c r="E331" s="120">
        <f t="shared" si="177"/>
        <v>213561</v>
      </c>
      <c r="F331" s="55">
        <f t="shared" si="156"/>
        <v>65</v>
      </c>
      <c r="G331" s="6" t="str">
        <f t="shared" si="193"/>
        <v>Rheem2020Prem65</v>
      </c>
      <c r="H331" s="116">
        <f t="shared" si="200"/>
        <v>0</v>
      </c>
      <c r="I331" s="156" t="str">
        <f t="shared" si="178"/>
        <v>RuudHPLD651RU</v>
      </c>
      <c r="J331" s="91" t="s">
        <v>188</v>
      </c>
      <c r="K331" s="32">
        <v>4</v>
      </c>
      <c r="L331" s="75">
        <f t="shared" si="196"/>
        <v>21</v>
      </c>
      <c r="M331" s="12" t="s">
        <v>96</v>
      </c>
      <c r="N331" s="62">
        <f t="shared" si="201"/>
        <v>35</v>
      </c>
      <c r="O331" s="62">
        <f t="shared" si="199"/>
        <v>213561</v>
      </c>
      <c r="P331" s="59" t="str">
        <f t="shared" si="194"/>
        <v>HPLD65-1RU  (65 gal)</v>
      </c>
      <c r="Q331" s="155">
        <f t="shared" si="197"/>
        <v>1</v>
      </c>
      <c r="R331" s="13" t="s">
        <v>415</v>
      </c>
      <c r="S331" s="14">
        <v>65</v>
      </c>
      <c r="T331" s="99"/>
      <c r="U331" s="80" t="s">
        <v>275</v>
      </c>
      <c r="V331" s="85" t="str">
        <f t="shared" si="187"/>
        <v>Rheem2020Prem65</v>
      </c>
      <c r="W331" s="115">
        <v>0</v>
      </c>
      <c r="X331" s="46" t="s">
        <v>8</v>
      </c>
      <c r="Y331" s="47">
        <v>44127</v>
      </c>
      <c r="Z331" s="44"/>
      <c r="AA331" s="126" t="str">
        <f t="shared" ref="AA331:AA400" si="202">"2,     "&amp;E331&amp;",   """&amp;P331&amp;""""</f>
        <v>2,     213561,   "HPLD65-1RU  (65 gal)"</v>
      </c>
      <c r="AB331" s="128" t="str">
        <f t="shared" si="176"/>
        <v>Ruud</v>
      </c>
      <c r="AC331" s="130" t="s">
        <v>626</v>
      </c>
      <c r="AD331" s="153">
        <f t="shared" si="198"/>
        <v>1</v>
      </c>
      <c r="AE331" s="126" t="str">
        <f t="shared" ref="AE331:AE400" si="203">"          case  "&amp;D331&amp;"   :   """&amp;AC331&amp;""""</f>
        <v xml:space="preserve">          case  HPLD65-1RU  (65 gal)   :   "RuudHPLD651RU"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</row>
    <row r="332" spans="3:1039" s="6" customFormat="1" ht="15" customHeight="1" x14ac:dyDescent="0.25">
      <c r="C332" s="120" t="str">
        <f t="shared" si="191"/>
        <v>Ruud</v>
      </c>
      <c r="D332" s="120" t="str">
        <f t="shared" si="192"/>
        <v>HPLD80-1RU  (80 gal)</v>
      </c>
      <c r="E332" s="120">
        <f t="shared" si="177"/>
        <v>213662</v>
      </c>
      <c r="F332" s="55">
        <f t="shared" si="156"/>
        <v>80</v>
      </c>
      <c r="G332" s="6" t="str">
        <f t="shared" si="193"/>
        <v>Rheem2020Prem80</v>
      </c>
      <c r="H332" s="116">
        <f t="shared" si="200"/>
        <v>0</v>
      </c>
      <c r="I332" s="156" t="str">
        <f t="shared" si="178"/>
        <v>RuudHPLD801RU</v>
      </c>
      <c r="J332" s="91" t="s">
        <v>188</v>
      </c>
      <c r="K332" s="32">
        <v>4</v>
      </c>
      <c r="L332" s="75">
        <f t="shared" si="196"/>
        <v>21</v>
      </c>
      <c r="M332" s="12" t="s">
        <v>96</v>
      </c>
      <c r="N332" s="62">
        <f t="shared" si="201"/>
        <v>36</v>
      </c>
      <c r="O332" s="62">
        <f t="shared" si="199"/>
        <v>213662</v>
      </c>
      <c r="P332" s="59" t="str">
        <f t="shared" si="194"/>
        <v>HPLD80-1RU  (80 gal)</v>
      </c>
      <c r="Q332" s="155">
        <f t="shared" si="197"/>
        <v>1</v>
      </c>
      <c r="R332" s="13" t="s">
        <v>416</v>
      </c>
      <c r="S332" s="14">
        <v>80</v>
      </c>
      <c r="T332" s="99"/>
      <c r="U332" s="80" t="s">
        <v>276</v>
      </c>
      <c r="V332" s="85" t="str">
        <f t="shared" si="187"/>
        <v>Rheem2020Prem80</v>
      </c>
      <c r="W332" s="115">
        <v>0</v>
      </c>
      <c r="X332" s="46">
        <v>4</v>
      </c>
      <c r="Y332" s="47">
        <v>44127</v>
      </c>
      <c r="Z332" s="44"/>
      <c r="AA332" s="126" t="str">
        <f t="shared" si="202"/>
        <v>2,     213662,   "HPLD80-1RU  (80 gal)"</v>
      </c>
      <c r="AB332" s="128" t="str">
        <f t="shared" si="176"/>
        <v>Ruud</v>
      </c>
      <c r="AC332" s="130" t="s">
        <v>627</v>
      </c>
      <c r="AD332" s="153">
        <f t="shared" si="198"/>
        <v>1</v>
      </c>
      <c r="AE332" s="126" t="str">
        <f t="shared" si="203"/>
        <v xml:space="preserve">          case  HPLD80-1RU  (80 gal)   :   "RuudHPLD801RU"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</row>
    <row r="333" spans="3:1039" s="6" customFormat="1" ht="15" customHeight="1" x14ac:dyDescent="0.25">
      <c r="C333" s="105" t="str">
        <f t="shared" si="191"/>
        <v>Ruud</v>
      </c>
      <c r="D333" s="105" t="str">
        <f t="shared" si="192"/>
        <v>PROUH40 T2 RU375-15  (40 gal, JA13)</v>
      </c>
      <c r="E333" s="105">
        <f t="shared" si="177"/>
        <v>211359</v>
      </c>
      <c r="F333" s="55">
        <f t="shared" ref="F333:F334" si="204">S333</f>
        <v>40</v>
      </c>
      <c r="G333" s="6" t="str">
        <f t="shared" si="193"/>
        <v>Rheem2020Prem40</v>
      </c>
      <c r="H333" s="116">
        <f t="shared" si="190"/>
        <v>1</v>
      </c>
      <c r="I333" s="156" t="str">
        <f t="shared" si="178"/>
        <v>RuudPROUH40T2RU37515</v>
      </c>
      <c r="J333" s="91" t="s">
        <v>188</v>
      </c>
      <c r="K333" s="32">
        <v>4</v>
      </c>
      <c r="L333" s="75">
        <f t="shared" si="196"/>
        <v>21</v>
      </c>
      <c r="M333" s="12" t="s">
        <v>96</v>
      </c>
      <c r="N333" s="61">
        <v>13</v>
      </c>
      <c r="O333" s="62">
        <f t="shared" si="199"/>
        <v>211359</v>
      </c>
      <c r="P333" s="59" t="str">
        <f t="shared" si="194"/>
        <v>PROUH40 T2 RU375-15  (40 gal, JA13)</v>
      </c>
      <c r="Q333" s="155">
        <f t="shared" si="197"/>
        <v>1</v>
      </c>
      <c r="R333" s="13" t="s">
        <v>303</v>
      </c>
      <c r="S333" s="14">
        <v>40</v>
      </c>
      <c r="T333" s="99"/>
      <c r="U333" s="80" t="s">
        <v>273</v>
      </c>
      <c r="V333" s="85" t="str">
        <f t="shared" si="187"/>
        <v>Rheem2020Prem40</v>
      </c>
      <c r="W333" s="117">
        <v>1</v>
      </c>
      <c r="X333" s="106">
        <v>2</v>
      </c>
      <c r="Y333" s="107">
        <v>43944</v>
      </c>
      <c r="Z333" s="108"/>
      <c r="AA333" s="126" t="str">
        <f t="shared" si="202"/>
        <v>2,     211359,   "PROUH40 T2 RU375-15  (40 gal, JA13)"</v>
      </c>
      <c r="AB333" s="128" t="str">
        <f t="shared" si="176"/>
        <v>Ruud</v>
      </c>
      <c r="AC333" t="s">
        <v>637</v>
      </c>
      <c r="AD333" s="153">
        <f t="shared" si="198"/>
        <v>1</v>
      </c>
      <c r="AE333" s="126" t="str">
        <f t="shared" si="203"/>
        <v xml:space="preserve">          case  PROUH40 T2 RU375-15  (40 gal, JA13)   :   "RuudPROUH40T2RU37515"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</row>
    <row r="334" spans="3:1039" s="6" customFormat="1" ht="15" customHeight="1" x14ac:dyDescent="0.25">
      <c r="C334" s="105" t="str">
        <f t="shared" si="191"/>
        <v>Ruud</v>
      </c>
      <c r="D334" s="105" t="str">
        <f t="shared" si="192"/>
        <v>PROUH50 T2 RU375-15  (50 gal, JA13)</v>
      </c>
      <c r="E334" s="105">
        <f t="shared" si="177"/>
        <v>211460</v>
      </c>
      <c r="F334" s="55">
        <f t="shared" si="204"/>
        <v>50</v>
      </c>
      <c r="G334" s="6" t="str">
        <f t="shared" si="193"/>
        <v>Rheem2020Prem50</v>
      </c>
      <c r="H334" s="116">
        <f t="shared" si="190"/>
        <v>1</v>
      </c>
      <c r="I334" s="156" t="str">
        <f t="shared" si="178"/>
        <v>RuudPROUH50T2RU37515</v>
      </c>
      <c r="J334" s="91" t="s">
        <v>188</v>
      </c>
      <c r="K334" s="32">
        <v>4</v>
      </c>
      <c r="L334" s="75">
        <f t="shared" si="196"/>
        <v>21</v>
      </c>
      <c r="M334" s="12" t="s">
        <v>96</v>
      </c>
      <c r="N334" s="62">
        <f t="shared" ref="N334:N362" si="205">N333+1</f>
        <v>14</v>
      </c>
      <c r="O334" s="62">
        <f t="shared" si="199"/>
        <v>211460</v>
      </c>
      <c r="P334" s="59" t="str">
        <f t="shared" si="194"/>
        <v>PROUH50 T2 RU375-15  (50 gal, JA13)</v>
      </c>
      <c r="Q334" s="155">
        <f t="shared" si="197"/>
        <v>1</v>
      </c>
      <c r="R334" s="13" t="s">
        <v>304</v>
      </c>
      <c r="S334" s="14">
        <v>50</v>
      </c>
      <c r="T334" s="99"/>
      <c r="U334" s="80" t="s">
        <v>274</v>
      </c>
      <c r="V334" s="85" t="str">
        <f t="shared" si="187"/>
        <v>Rheem2020Prem50</v>
      </c>
      <c r="W334" s="117">
        <v>1</v>
      </c>
      <c r="X334" s="46" t="s">
        <v>8</v>
      </c>
      <c r="Y334" s="47">
        <v>43944</v>
      </c>
      <c r="Z334" s="44"/>
      <c r="AA334" s="126" t="str">
        <f t="shared" si="202"/>
        <v>2,     211460,   "PROUH50 T2 RU375-15  (50 gal, JA13)"</v>
      </c>
      <c r="AB334" s="128" t="str">
        <f t="shared" si="176"/>
        <v>Ruud</v>
      </c>
      <c r="AC334" t="s">
        <v>644</v>
      </c>
      <c r="AD334" s="153">
        <f t="shared" si="198"/>
        <v>1</v>
      </c>
      <c r="AE334" s="126" t="str">
        <f t="shared" si="203"/>
        <v xml:space="preserve">          case  PROUH50 T2 RU375-15  (50 gal, JA13)   :   "RuudPROUH50T2RU37515"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</row>
    <row r="335" spans="3:1039" s="6" customFormat="1" ht="15" customHeight="1" x14ac:dyDescent="0.25">
      <c r="C335" s="105" t="str">
        <f t="shared" si="191"/>
        <v>Ruud</v>
      </c>
      <c r="D335" s="105" t="str">
        <f t="shared" si="192"/>
        <v>PROUH65 T2 RU375-15  (65 gal, JA13)</v>
      </c>
      <c r="E335" s="105">
        <f t="shared" si="177"/>
        <v>211561</v>
      </c>
      <c r="F335" s="55">
        <f t="shared" ref="F335:F348" si="206">S335</f>
        <v>65</v>
      </c>
      <c r="G335" s="6" t="str">
        <f t="shared" si="193"/>
        <v>Rheem2020Prem65</v>
      </c>
      <c r="H335" s="116">
        <f t="shared" si="190"/>
        <v>1</v>
      </c>
      <c r="I335" s="156" t="str">
        <f t="shared" si="178"/>
        <v>RuudPROUH65T2RU37515</v>
      </c>
      <c r="J335" s="91" t="s">
        <v>188</v>
      </c>
      <c r="K335" s="32">
        <v>4</v>
      </c>
      <c r="L335" s="75">
        <f t="shared" si="196"/>
        <v>21</v>
      </c>
      <c r="M335" s="12" t="s">
        <v>96</v>
      </c>
      <c r="N335" s="62">
        <f t="shared" si="205"/>
        <v>15</v>
      </c>
      <c r="O335" s="62">
        <f t="shared" si="199"/>
        <v>211561</v>
      </c>
      <c r="P335" s="59" t="str">
        <f t="shared" si="194"/>
        <v>PROUH65 T2 RU375-15  (65 gal, JA13)</v>
      </c>
      <c r="Q335" s="155">
        <f t="shared" si="197"/>
        <v>1</v>
      </c>
      <c r="R335" s="13" t="s">
        <v>305</v>
      </c>
      <c r="S335" s="14">
        <v>65</v>
      </c>
      <c r="T335" s="99"/>
      <c r="U335" s="80" t="s">
        <v>275</v>
      </c>
      <c r="V335" s="85" t="str">
        <f t="shared" si="187"/>
        <v>Rheem2020Prem65</v>
      </c>
      <c r="W335" s="117">
        <v>1</v>
      </c>
      <c r="X335" s="46" t="s">
        <v>8</v>
      </c>
      <c r="Y335" s="47">
        <v>43944</v>
      </c>
      <c r="Z335" s="44"/>
      <c r="AA335" s="126" t="str">
        <f t="shared" si="202"/>
        <v>2,     211561,   "PROUH65 T2 RU375-15  (65 gal, JA13)"</v>
      </c>
      <c r="AB335" s="128" t="str">
        <f t="shared" si="176"/>
        <v>Ruud</v>
      </c>
      <c r="AC335" s="6" t="s">
        <v>650</v>
      </c>
      <c r="AD335" s="153">
        <f t="shared" si="198"/>
        <v>1</v>
      </c>
      <c r="AE335" s="126" t="str">
        <f t="shared" si="203"/>
        <v xml:space="preserve">          case  PROUH65 T2 RU375-15  (65 gal, JA13)   :   "RuudPROUH65T2RU37515"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</row>
    <row r="336" spans="3:1039" s="6" customFormat="1" ht="15" customHeight="1" x14ac:dyDescent="0.25">
      <c r="C336" s="105" t="str">
        <f t="shared" si="191"/>
        <v>Ruud</v>
      </c>
      <c r="D336" s="105" t="str">
        <f t="shared" si="192"/>
        <v>PROUH80 T2 RU375-15  (80 gal, JA13)</v>
      </c>
      <c r="E336" s="105">
        <f t="shared" si="177"/>
        <v>211662</v>
      </c>
      <c r="F336" s="55">
        <f t="shared" si="206"/>
        <v>80</v>
      </c>
      <c r="G336" s="6" t="str">
        <f t="shared" si="193"/>
        <v>Rheem2020Prem80</v>
      </c>
      <c r="H336" s="116">
        <f t="shared" si="190"/>
        <v>1</v>
      </c>
      <c r="I336" s="156" t="str">
        <f t="shared" si="178"/>
        <v>RuudPROUH80T2RU37515</v>
      </c>
      <c r="J336" s="91" t="s">
        <v>188</v>
      </c>
      <c r="K336" s="32">
        <v>4</v>
      </c>
      <c r="L336" s="75">
        <f t="shared" si="196"/>
        <v>21</v>
      </c>
      <c r="M336" s="12" t="s">
        <v>96</v>
      </c>
      <c r="N336" s="62">
        <f t="shared" si="205"/>
        <v>16</v>
      </c>
      <c r="O336" s="62">
        <f t="shared" si="199"/>
        <v>211662</v>
      </c>
      <c r="P336" s="59" t="str">
        <f t="shared" si="194"/>
        <v>PROUH80 T2 RU375-15  (80 gal, JA13)</v>
      </c>
      <c r="Q336" s="155">
        <f t="shared" si="197"/>
        <v>1</v>
      </c>
      <c r="R336" s="13" t="s">
        <v>306</v>
      </c>
      <c r="S336" s="14">
        <v>80</v>
      </c>
      <c r="T336" s="99"/>
      <c r="U336" s="80" t="s">
        <v>276</v>
      </c>
      <c r="V336" s="85" t="str">
        <f t="shared" si="187"/>
        <v>Rheem2020Prem80</v>
      </c>
      <c r="W336" s="117">
        <v>1</v>
      </c>
      <c r="X336" s="46">
        <v>4</v>
      </c>
      <c r="Y336" s="47">
        <v>43944</v>
      </c>
      <c r="Z336" s="44"/>
      <c r="AA336" s="126" t="str">
        <f t="shared" si="202"/>
        <v>2,     211662,   "PROUH80 T2 RU375-15  (80 gal, JA13)"</v>
      </c>
      <c r="AB336" s="128" t="str">
        <f t="shared" si="176"/>
        <v>Ruud</v>
      </c>
      <c r="AC336" t="s">
        <v>657</v>
      </c>
      <c r="AD336" s="153">
        <f t="shared" si="198"/>
        <v>1</v>
      </c>
      <c r="AE336" s="126" t="str">
        <f t="shared" si="203"/>
        <v xml:space="preserve">          case  PROUH80 T2 RU375-15  (80 gal, JA13)   :   "RuudPROUH80T2RU37515"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</row>
    <row r="337" spans="3:48" s="6" customFormat="1" ht="15" customHeight="1" x14ac:dyDescent="0.25">
      <c r="C337" s="105" t="str">
        <f t="shared" si="191"/>
        <v>Ruud</v>
      </c>
      <c r="D337" s="105" t="str">
        <f t="shared" si="192"/>
        <v>PROUH40 T2 RU375-30  (40 gal, JA13)</v>
      </c>
      <c r="E337" s="105">
        <f t="shared" si="177"/>
        <v>211759</v>
      </c>
      <c r="F337" s="55">
        <f t="shared" si="206"/>
        <v>40</v>
      </c>
      <c r="G337" s="6" t="str">
        <f t="shared" si="193"/>
        <v>Rheem2020Prem40</v>
      </c>
      <c r="H337" s="116">
        <f t="shared" si="190"/>
        <v>1</v>
      </c>
      <c r="I337" s="156" t="str">
        <f t="shared" si="178"/>
        <v>RuudPROUH40T2RU37530</v>
      </c>
      <c r="J337" s="91" t="s">
        <v>188</v>
      </c>
      <c r="K337" s="32">
        <v>4</v>
      </c>
      <c r="L337" s="75">
        <f t="shared" si="196"/>
        <v>21</v>
      </c>
      <c r="M337" s="12" t="s">
        <v>96</v>
      </c>
      <c r="N337" s="62">
        <f t="shared" si="205"/>
        <v>17</v>
      </c>
      <c r="O337" s="62">
        <f t="shared" si="199"/>
        <v>211759</v>
      </c>
      <c r="P337" s="59" t="str">
        <f t="shared" si="194"/>
        <v>PROUH40 T2 RU375-30  (40 gal, JA13)</v>
      </c>
      <c r="Q337" s="155">
        <f t="shared" si="197"/>
        <v>1</v>
      </c>
      <c r="R337" s="13" t="s">
        <v>307</v>
      </c>
      <c r="S337" s="14">
        <v>40</v>
      </c>
      <c r="T337" s="99"/>
      <c r="U337" s="80" t="s">
        <v>273</v>
      </c>
      <c r="V337" s="85" t="str">
        <f t="shared" si="187"/>
        <v>Rheem2020Prem40</v>
      </c>
      <c r="W337" s="117">
        <v>1</v>
      </c>
      <c r="X337" s="46">
        <v>2</v>
      </c>
      <c r="Y337" s="47">
        <v>43944</v>
      </c>
      <c r="Z337" s="44"/>
      <c r="AA337" s="126" t="str">
        <f t="shared" si="202"/>
        <v>2,     211759,   "PROUH40 T2 RU375-30  (40 gal, JA13)"</v>
      </c>
      <c r="AB337" s="128" t="str">
        <f t="shared" si="176"/>
        <v>Ruud</v>
      </c>
      <c r="AC337" t="s">
        <v>638</v>
      </c>
      <c r="AD337" s="153">
        <f t="shared" si="198"/>
        <v>1</v>
      </c>
      <c r="AE337" s="126" t="str">
        <f t="shared" si="203"/>
        <v xml:space="preserve">          case  PROUH40 T2 RU375-30  (40 gal, JA13)   :   "RuudPROUH40T2RU37530"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</row>
    <row r="338" spans="3:48" s="6" customFormat="1" ht="15" customHeight="1" x14ac:dyDescent="0.25">
      <c r="C338" s="105" t="str">
        <f t="shared" si="191"/>
        <v>Ruud</v>
      </c>
      <c r="D338" s="105" t="str">
        <f t="shared" si="192"/>
        <v>PROUH50 T2 RU375-30  (50 gal, JA13)</v>
      </c>
      <c r="E338" s="105">
        <f t="shared" si="177"/>
        <v>211860</v>
      </c>
      <c r="F338" s="55">
        <f t="shared" si="206"/>
        <v>50</v>
      </c>
      <c r="G338" s="6" t="str">
        <f t="shared" si="193"/>
        <v>Rheem2020Prem50</v>
      </c>
      <c r="H338" s="116">
        <f t="shared" si="190"/>
        <v>1</v>
      </c>
      <c r="I338" s="156" t="str">
        <f t="shared" si="178"/>
        <v>RuudPROUH50T2RU37530</v>
      </c>
      <c r="J338" s="91" t="s">
        <v>188</v>
      </c>
      <c r="K338" s="32">
        <v>4</v>
      </c>
      <c r="L338" s="75">
        <f t="shared" si="196"/>
        <v>21</v>
      </c>
      <c r="M338" s="12" t="s">
        <v>96</v>
      </c>
      <c r="N338" s="62">
        <f t="shared" si="205"/>
        <v>18</v>
      </c>
      <c r="O338" s="62">
        <f t="shared" si="199"/>
        <v>211860</v>
      </c>
      <c r="P338" s="59" t="str">
        <f t="shared" si="194"/>
        <v>PROUH50 T2 RU375-30  (50 gal, JA13)</v>
      </c>
      <c r="Q338" s="155">
        <f t="shared" si="197"/>
        <v>1</v>
      </c>
      <c r="R338" s="13" t="s">
        <v>308</v>
      </c>
      <c r="S338" s="14">
        <v>50</v>
      </c>
      <c r="T338" s="99"/>
      <c r="U338" s="80" t="s">
        <v>274</v>
      </c>
      <c r="V338" s="85" t="str">
        <f t="shared" si="187"/>
        <v>Rheem2020Prem50</v>
      </c>
      <c r="W338" s="117">
        <v>1</v>
      </c>
      <c r="X338" s="46" t="s">
        <v>8</v>
      </c>
      <c r="Y338" s="47">
        <v>43944</v>
      </c>
      <c r="Z338" s="44"/>
      <c r="AA338" s="126" t="str">
        <f t="shared" si="202"/>
        <v>2,     211860,   "PROUH50 T2 RU375-30  (50 gal, JA13)"</v>
      </c>
      <c r="AB338" s="128" t="str">
        <f t="shared" si="176"/>
        <v>Ruud</v>
      </c>
      <c r="AC338" t="s">
        <v>645</v>
      </c>
      <c r="AD338" s="153">
        <f t="shared" si="198"/>
        <v>1</v>
      </c>
      <c r="AE338" s="126" t="str">
        <f t="shared" si="203"/>
        <v xml:space="preserve">          case  PROUH50 T2 RU375-30  (50 gal, JA13)   :   "RuudPROUH50T2RU37530"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</row>
    <row r="339" spans="3:48" s="6" customFormat="1" ht="15" customHeight="1" x14ac:dyDescent="0.25">
      <c r="C339" s="105" t="str">
        <f t="shared" si="191"/>
        <v>Ruud</v>
      </c>
      <c r="D339" s="105" t="str">
        <f t="shared" si="192"/>
        <v>PROUH65 T2 RU375-30  (65 gal, JA13)</v>
      </c>
      <c r="E339" s="105">
        <f t="shared" si="177"/>
        <v>211961</v>
      </c>
      <c r="F339" s="55">
        <f t="shared" si="206"/>
        <v>65</v>
      </c>
      <c r="G339" s="6" t="str">
        <f t="shared" si="193"/>
        <v>Rheem2020Prem65</v>
      </c>
      <c r="H339" s="116">
        <f t="shared" si="190"/>
        <v>1</v>
      </c>
      <c r="I339" s="156" t="str">
        <f t="shared" si="178"/>
        <v>RuudPROUH65T2RU37530</v>
      </c>
      <c r="J339" s="91" t="s">
        <v>188</v>
      </c>
      <c r="K339" s="32">
        <v>4</v>
      </c>
      <c r="L339" s="75">
        <f t="shared" si="196"/>
        <v>21</v>
      </c>
      <c r="M339" s="12" t="s">
        <v>96</v>
      </c>
      <c r="N339" s="62">
        <f t="shared" si="205"/>
        <v>19</v>
      </c>
      <c r="O339" s="62">
        <f t="shared" si="199"/>
        <v>211961</v>
      </c>
      <c r="P339" s="59" t="str">
        <f t="shared" si="194"/>
        <v>PROUH65 T2 RU375-30  (65 gal, JA13)</v>
      </c>
      <c r="Q339" s="155">
        <f t="shared" si="197"/>
        <v>1</v>
      </c>
      <c r="R339" s="13" t="s">
        <v>309</v>
      </c>
      <c r="S339" s="14">
        <v>65</v>
      </c>
      <c r="T339" s="99"/>
      <c r="U339" s="80" t="s">
        <v>275</v>
      </c>
      <c r="V339" s="85" t="str">
        <f t="shared" si="187"/>
        <v>Rheem2020Prem65</v>
      </c>
      <c r="W339" s="117">
        <v>1</v>
      </c>
      <c r="X339" s="46" t="s">
        <v>8</v>
      </c>
      <c r="Y339" s="47">
        <v>43944</v>
      </c>
      <c r="Z339" s="44"/>
      <c r="AA339" s="126" t="str">
        <f t="shared" si="202"/>
        <v>2,     211961,   "PROUH65 T2 RU375-30  (65 gal, JA13)"</v>
      </c>
      <c r="AB339" s="128" t="str">
        <f t="shared" si="176"/>
        <v>Ruud</v>
      </c>
      <c r="AC339" s="6" t="s">
        <v>651</v>
      </c>
      <c r="AD339" s="153">
        <f t="shared" si="198"/>
        <v>1</v>
      </c>
      <c r="AE339" s="126" t="str">
        <f t="shared" si="203"/>
        <v xml:space="preserve">          case  PROUH65 T2 RU375-30  (65 gal, JA13)   :   "RuudPROUH65T2RU37530"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</row>
    <row r="340" spans="3:48" s="6" customFormat="1" ht="15" customHeight="1" x14ac:dyDescent="0.25">
      <c r="C340" s="105" t="str">
        <f t="shared" si="191"/>
        <v>Ruud</v>
      </c>
      <c r="D340" s="105" t="str">
        <f t="shared" si="192"/>
        <v>PROUH80 T2 RU375-30  (80 gal, JA13)</v>
      </c>
      <c r="E340" s="105">
        <f t="shared" si="177"/>
        <v>212062</v>
      </c>
      <c r="F340" s="55">
        <f t="shared" si="206"/>
        <v>80</v>
      </c>
      <c r="G340" s="6" t="str">
        <f t="shared" si="193"/>
        <v>Rheem2020Prem80</v>
      </c>
      <c r="H340" s="116">
        <f t="shared" si="190"/>
        <v>1</v>
      </c>
      <c r="I340" s="156" t="str">
        <f t="shared" si="178"/>
        <v>RuudPROUH80T2RU37530</v>
      </c>
      <c r="J340" s="91" t="s">
        <v>188</v>
      </c>
      <c r="K340" s="32">
        <v>4</v>
      </c>
      <c r="L340" s="75">
        <f t="shared" si="196"/>
        <v>21</v>
      </c>
      <c r="M340" s="12" t="s">
        <v>96</v>
      </c>
      <c r="N340" s="62">
        <f t="shared" si="205"/>
        <v>20</v>
      </c>
      <c r="O340" s="62">
        <f t="shared" si="199"/>
        <v>212062</v>
      </c>
      <c r="P340" s="59" t="str">
        <f t="shared" si="194"/>
        <v>PROUH80 T2 RU375-30  (80 gal, JA13)</v>
      </c>
      <c r="Q340" s="155">
        <f t="shared" si="197"/>
        <v>1</v>
      </c>
      <c r="R340" s="13" t="s">
        <v>310</v>
      </c>
      <c r="S340" s="14">
        <v>80</v>
      </c>
      <c r="T340" s="99"/>
      <c r="U340" s="80" t="s">
        <v>276</v>
      </c>
      <c r="V340" s="85" t="str">
        <f t="shared" si="187"/>
        <v>Rheem2020Prem80</v>
      </c>
      <c r="W340" s="117">
        <v>1</v>
      </c>
      <c r="X340" s="46">
        <v>4</v>
      </c>
      <c r="Y340" s="47">
        <v>43944</v>
      </c>
      <c r="Z340" s="44"/>
      <c r="AA340" s="126" t="str">
        <f t="shared" si="202"/>
        <v>2,     212062,   "PROUH80 T2 RU375-30  (80 gal, JA13)"</v>
      </c>
      <c r="AB340" s="128" t="str">
        <f t="shared" si="176"/>
        <v>Ruud</v>
      </c>
      <c r="AC340" t="s">
        <v>658</v>
      </c>
      <c r="AD340" s="153">
        <f t="shared" si="198"/>
        <v>1</v>
      </c>
      <c r="AE340" s="126" t="str">
        <f t="shared" si="203"/>
        <v xml:space="preserve">          case  PROUH80 T2 RU375-30  (80 gal, JA13)   :   "RuudPROUH80T2RU37530"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</row>
    <row r="341" spans="3:48" s="6" customFormat="1" ht="15" customHeight="1" x14ac:dyDescent="0.25">
      <c r="C341" s="105" t="str">
        <f t="shared" si="191"/>
        <v>Ruud</v>
      </c>
      <c r="D341" s="105" t="str">
        <f t="shared" si="192"/>
        <v>PROUH40 T2 RU375-SO  (40 gal, JA13)</v>
      </c>
      <c r="E341" s="105">
        <f t="shared" si="177"/>
        <v>212159</v>
      </c>
      <c r="F341" s="55">
        <f t="shared" si="206"/>
        <v>40</v>
      </c>
      <c r="G341" s="6" t="str">
        <f t="shared" si="193"/>
        <v>Rheem2020Prem40</v>
      </c>
      <c r="H341" s="116">
        <f t="shared" si="190"/>
        <v>1</v>
      </c>
      <c r="I341" s="156" t="str">
        <f t="shared" si="178"/>
        <v>RuudPROUH40T2RU375SO</v>
      </c>
      <c r="J341" s="91" t="s">
        <v>188</v>
      </c>
      <c r="K341" s="32">
        <v>4</v>
      </c>
      <c r="L341" s="75">
        <f t="shared" si="196"/>
        <v>21</v>
      </c>
      <c r="M341" s="12" t="s">
        <v>96</v>
      </c>
      <c r="N341" s="62">
        <f t="shared" si="205"/>
        <v>21</v>
      </c>
      <c r="O341" s="62">
        <f t="shared" si="199"/>
        <v>212159</v>
      </c>
      <c r="P341" s="59" t="str">
        <f t="shared" si="194"/>
        <v>PROUH40 T2 RU375-SO  (40 gal, JA13)</v>
      </c>
      <c r="Q341" s="155">
        <f t="shared" si="197"/>
        <v>1</v>
      </c>
      <c r="R341" s="13" t="s">
        <v>311</v>
      </c>
      <c r="S341" s="14">
        <v>40</v>
      </c>
      <c r="T341" s="99"/>
      <c r="U341" s="80" t="s">
        <v>273</v>
      </c>
      <c r="V341" s="85" t="str">
        <f t="shared" si="187"/>
        <v>Rheem2020Prem40</v>
      </c>
      <c r="W341" s="117">
        <v>1</v>
      </c>
      <c r="X341" s="46">
        <v>2</v>
      </c>
      <c r="Y341" s="47">
        <v>43944</v>
      </c>
      <c r="Z341" s="44"/>
      <c r="AA341" s="126" t="str">
        <f t="shared" si="202"/>
        <v>2,     212159,   "PROUH40 T2 RU375-SO  (40 gal, JA13)"</v>
      </c>
      <c r="AB341" s="128" t="str">
        <f t="shared" si="176"/>
        <v>Ruud</v>
      </c>
      <c r="AC341" t="s">
        <v>639</v>
      </c>
      <c r="AD341" s="153">
        <f t="shared" si="198"/>
        <v>1</v>
      </c>
      <c r="AE341" s="126" t="str">
        <f t="shared" si="203"/>
        <v xml:space="preserve">          case  PROUH40 T2 RU375-SO  (40 gal, JA13)   :   "RuudPROUH40T2RU375SO"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</row>
    <row r="342" spans="3:48" s="6" customFormat="1" ht="15" customHeight="1" x14ac:dyDescent="0.25">
      <c r="C342" s="105" t="str">
        <f t="shared" si="191"/>
        <v>Ruud</v>
      </c>
      <c r="D342" s="105" t="str">
        <f t="shared" si="192"/>
        <v>PROUH50 T2 RU375-SO  (50 gal, JA13)</v>
      </c>
      <c r="E342" s="105">
        <f t="shared" si="177"/>
        <v>212260</v>
      </c>
      <c r="F342" s="55">
        <f t="shared" si="206"/>
        <v>50</v>
      </c>
      <c r="G342" s="6" t="str">
        <f t="shared" si="193"/>
        <v>Rheem2020Prem50</v>
      </c>
      <c r="H342" s="116">
        <f t="shared" si="190"/>
        <v>1</v>
      </c>
      <c r="I342" s="156" t="str">
        <f t="shared" si="178"/>
        <v>RuudPROUH50T2RU375SO</v>
      </c>
      <c r="J342" s="91" t="s">
        <v>188</v>
      </c>
      <c r="K342" s="32">
        <v>4</v>
      </c>
      <c r="L342" s="75">
        <f t="shared" si="196"/>
        <v>21</v>
      </c>
      <c r="M342" s="12" t="s">
        <v>96</v>
      </c>
      <c r="N342" s="62">
        <f t="shared" si="205"/>
        <v>22</v>
      </c>
      <c r="O342" s="62">
        <f t="shared" si="199"/>
        <v>212260</v>
      </c>
      <c r="P342" s="59" t="str">
        <f t="shared" si="194"/>
        <v>PROUH50 T2 RU375-SO  (50 gal, JA13)</v>
      </c>
      <c r="Q342" s="155">
        <f t="shared" si="197"/>
        <v>1</v>
      </c>
      <c r="R342" s="13" t="s">
        <v>312</v>
      </c>
      <c r="S342" s="14">
        <v>50</v>
      </c>
      <c r="T342" s="99"/>
      <c r="U342" s="80" t="s">
        <v>274</v>
      </c>
      <c r="V342" s="85" t="str">
        <f t="shared" si="187"/>
        <v>Rheem2020Prem50</v>
      </c>
      <c r="W342" s="117">
        <v>1</v>
      </c>
      <c r="X342" s="46" t="s">
        <v>8</v>
      </c>
      <c r="Y342" s="47">
        <v>43944</v>
      </c>
      <c r="Z342" s="44"/>
      <c r="AA342" s="126" t="str">
        <f t="shared" si="202"/>
        <v>2,     212260,   "PROUH50 T2 RU375-SO  (50 gal, JA13)"</v>
      </c>
      <c r="AB342" s="128" t="str">
        <f t="shared" si="176"/>
        <v>Ruud</v>
      </c>
      <c r="AC342" t="s">
        <v>646</v>
      </c>
      <c r="AD342" s="153">
        <f t="shared" si="198"/>
        <v>1</v>
      </c>
      <c r="AE342" s="126" t="str">
        <f t="shared" si="203"/>
        <v xml:space="preserve">          case  PROUH50 T2 RU375-SO  (50 gal, JA13)   :   "RuudPROUH50T2RU375SO"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</row>
    <row r="343" spans="3:48" s="6" customFormat="1" ht="15" customHeight="1" x14ac:dyDescent="0.25">
      <c r="C343" s="105" t="str">
        <f t="shared" si="191"/>
        <v>Ruud</v>
      </c>
      <c r="D343" s="105" t="str">
        <f t="shared" si="192"/>
        <v>PROUH65 T2 RU375-SO  (65 gal, JA13)</v>
      </c>
      <c r="E343" s="105">
        <f t="shared" si="177"/>
        <v>212361</v>
      </c>
      <c r="F343" s="55">
        <f t="shared" si="206"/>
        <v>65</v>
      </c>
      <c r="G343" s="6" t="str">
        <f t="shared" si="193"/>
        <v>Rheem2020Prem65</v>
      </c>
      <c r="H343" s="116">
        <f t="shared" si="190"/>
        <v>1</v>
      </c>
      <c r="I343" s="156" t="str">
        <f t="shared" si="178"/>
        <v>RuudPROUH65T2RU375SO</v>
      </c>
      <c r="J343" s="91" t="s">
        <v>188</v>
      </c>
      <c r="K343" s="32">
        <v>4</v>
      </c>
      <c r="L343" s="75">
        <f t="shared" si="196"/>
        <v>21</v>
      </c>
      <c r="M343" s="12" t="s">
        <v>96</v>
      </c>
      <c r="N343" s="62">
        <f t="shared" si="205"/>
        <v>23</v>
      </c>
      <c r="O343" s="62">
        <f t="shared" si="199"/>
        <v>212361</v>
      </c>
      <c r="P343" s="59" t="str">
        <f t="shared" si="194"/>
        <v>PROUH65 T2 RU375-SO  (65 gal, JA13)</v>
      </c>
      <c r="Q343" s="155">
        <f t="shared" si="197"/>
        <v>1</v>
      </c>
      <c r="R343" s="13" t="s">
        <v>313</v>
      </c>
      <c r="S343" s="14">
        <v>65</v>
      </c>
      <c r="T343" s="99"/>
      <c r="U343" s="80" t="s">
        <v>275</v>
      </c>
      <c r="V343" s="85" t="str">
        <f t="shared" si="187"/>
        <v>Rheem2020Prem65</v>
      </c>
      <c r="W343" s="117">
        <v>1</v>
      </c>
      <c r="X343" s="46" t="s">
        <v>8</v>
      </c>
      <c r="Y343" s="47">
        <v>43944</v>
      </c>
      <c r="Z343" s="44"/>
      <c r="AA343" s="126" t="str">
        <f t="shared" si="202"/>
        <v>2,     212361,   "PROUH65 T2 RU375-SO  (65 gal, JA13)"</v>
      </c>
      <c r="AB343" s="128" t="str">
        <f t="shared" si="176"/>
        <v>Ruud</v>
      </c>
      <c r="AC343" s="6" t="s">
        <v>652</v>
      </c>
      <c r="AD343" s="153">
        <f t="shared" si="198"/>
        <v>1</v>
      </c>
      <c r="AE343" s="126" t="str">
        <f t="shared" si="203"/>
        <v xml:space="preserve">          case  PROUH65 T2 RU375-SO  (65 gal, JA13)   :   "RuudPROUH65T2RU375SO"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</row>
    <row r="344" spans="3:48" s="6" customFormat="1" ht="15" customHeight="1" x14ac:dyDescent="0.25">
      <c r="C344" s="105" t="str">
        <f t="shared" si="191"/>
        <v>Ruud</v>
      </c>
      <c r="D344" s="105" t="str">
        <f t="shared" si="192"/>
        <v>PROUH80 T2 RU375-SO  (80 gal, JA13)</v>
      </c>
      <c r="E344" s="105">
        <f t="shared" si="177"/>
        <v>212462</v>
      </c>
      <c r="F344" s="55">
        <f t="shared" si="206"/>
        <v>80</v>
      </c>
      <c r="G344" s="6" t="str">
        <f t="shared" si="193"/>
        <v>Rheem2020Prem80</v>
      </c>
      <c r="H344" s="116">
        <f t="shared" si="190"/>
        <v>1</v>
      </c>
      <c r="I344" s="156" t="str">
        <f t="shared" si="178"/>
        <v>RuudPROUH80T2RU375SO</v>
      </c>
      <c r="J344" s="91" t="s">
        <v>188</v>
      </c>
      <c r="K344" s="32">
        <v>4</v>
      </c>
      <c r="L344" s="75">
        <f t="shared" si="196"/>
        <v>21</v>
      </c>
      <c r="M344" s="12" t="s">
        <v>96</v>
      </c>
      <c r="N344" s="62">
        <f t="shared" si="205"/>
        <v>24</v>
      </c>
      <c r="O344" s="62">
        <f t="shared" si="199"/>
        <v>212462</v>
      </c>
      <c r="P344" s="59" t="str">
        <f t="shared" si="194"/>
        <v>PROUH80 T2 RU375-SO  (80 gal, JA13)</v>
      </c>
      <c r="Q344" s="155">
        <f t="shared" si="197"/>
        <v>1</v>
      </c>
      <c r="R344" s="13" t="s">
        <v>314</v>
      </c>
      <c r="S344" s="14">
        <v>80</v>
      </c>
      <c r="T344" s="99"/>
      <c r="U344" s="80" t="s">
        <v>276</v>
      </c>
      <c r="V344" s="85" t="str">
        <f t="shared" si="187"/>
        <v>Rheem2020Prem80</v>
      </c>
      <c r="W344" s="117">
        <v>1</v>
      </c>
      <c r="X344" s="46">
        <v>4</v>
      </c>
      <c r="Y344" s="47">
        <v>43944</v>
      </c>
      <c r="Z344" s="44"/>
      <c r="AA344" s="126" t="str">
        <f t="shared" si="202"/>
        <v>2,     212462,   "PROUH80 T2 RU375-SO  (80 gal, JA13)"</v>
      </c>
      <c r="AB344" s="128" t="str">
        <f t="shared" si="176"/>
        <v>Ruud</v>
      </c>
      <c r="AC344" t="s">
        <v>659</v>
      </c>
      <c r="AD344" s="153">
        <f t="shared" si="198"/>
        <v>1</v>
      </c>
      <c r="AE344" s="126" t="str">
        <f t="shared" si="203"/>
        <v xml:space="preserve">          case  PROUH80 T2 RU375-SO  (80 gal, JA13)   :   "RuudPROUH80T2RU375SO"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</row>
    <row r="345" spans="3:48" s="6" customFormat="1" ht="15" customHeight="1" x14ac:dyDescent="0.25">
      <c r="C345" s="105" t="str">
        <f t="shared" si="191"/>
        <v>Ruud</v>
      </c>
      <c r="D345" s="105" t="str">
        <f t="shared" si="192"/>
        <v>PRO H40 T2 RU310BM  (40 gal, JA13)</v>
      </c>
      <c r="E345" s="105">
        <f t="shared" si="177"/>
        <v>212563</v>
      </c>
      <c r="F345" s="55">
        <f t="shared" si="206"/>
        <v>40</v>
      </c>
      <c r="G345" s="6" t="str">
        <f t="shared" si="193"/>
        <v>Rheem2020Build40</v>
      </c>
      <c r="H345" s="116">
        <f t="shared" si="190"/>
        <v>1</v>
      </c>
      <c r="I345" s="156" t="str">
        <f t="shared" si="178"/>
        <v>RuudPROH40T2RU310BM</v>
      </c>
      <c r="J345" s="91" t="s">
        <v>188</v>
      </c>
      <c r="K345" s="32">
        <v>3</v>
      </c>
      <c r="L345" s="75">
        <f t="shared" si="196"/>
        <v>21</v>
      </c>
      <c r="M345" s="12" t="s">
        <v>96</v>
      </c>
      <c r="N345" s="62">
        <f t="shared" si="205"/>
        <v>25</v>
      </c>
      <c r="O345" s="62">
        <f t="shared" si="199"/>
        <v>212563</v>
      </c>
      <c r="P345" s="59" t="str">
        <f t="shared" si="194"/>
        <v>PRO H40 T2 RU310BM  (40 gal, JA13)</v>
      </c>
      <c r="Q345" s="155">
        <f t="shared" si="197"/>
        <v>1</v>
      </c>
      <c r="R345" s="13" t="s">
        <v>339</v>
      </c>
      <c r="S345" s="14">
        <v>40</v>
      </c>
      <c r="T345" s="99"/>
      <c r="U345" s="80" t="s">
        <v>277</v>
      </c>
      <c r="V345" s="85" t="str">
        <f t="shared" si="187"/>
        <v>Rheem2020Build40</v>
      </c>
      <c r="W345" s="117">
        <v>1</v>
      </c>
      <c r="X345" s="46">
        <v>2</v>
      </c>
      <c r="Y345" s="47">
        <v>43944</v>
      </c>
      <c r="Z345" s="44"/>
      <c r="AA345" s="126" t="str">
        <f t="shared" si="202"/>
        <v>2,     212563,   "PRO H40 T2 RU310BM  (40 gal, JA13)"</v>
      </c>
      <c r="AB345" s="128" t="str">
        <f t="shared" si="176"/>
        <v>Ruud</v>
      </c>
      <c r="AC345" t="s">
        <v>633</v>
      </c>
      <c r="AD345" s="153">
        <f t="shared" si="198"/>
        <v>1</v>
      </c>
      <c r="AE345" s="126" t="str">
        <f t="shared" si="203"/>
        <v xml:space="preserve">          case  PRO H40 T2 RU310BM  (40 gal, JA13)   :   "RuudPROH40T2RU310BM"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</row>
    <row r="346" spans="3:48" s="6" customFormat="1" ht="15" customHeight="1" x14ac:dyDescent="0.25">
      <c r="C346" s="105" t="str">
        <f t="shared" si="191"/>
        <v>Ruud</v>
      </c>
      <c r="D346" s="105" t="str">
        <f t="shared" si="192"/>
        <v>PRO H50 T2 RU310BM  (50 gal, JA13)</v>
      </c>
      <c r="E346" s="105">
        <f t="shared" si="177"/>
        <v>212664</v>
      </c>
      <c r="F346" s="55">
        <f t="shared" si="206"/>
        <v>50</v>
      </c>
      <c r="G346" s="6" t="str">
        <f t="shared" si="193"/>
        <v>Rheem2020Build50</v>
      </c>
      <c r="H346" s="116">
        <f t="shared" si="190"/>
        <v>1</v>
      </c>
      <c r="I346" s="156" t="str">
        <f t="shared" si="178"/>
        <v>RuudPROH50T2RU310BM</v>
      </c>
      <c r="J346" s="91" t="s">
        <v>188</v>
      </c>
      <c r="K346" s="32">
        <v>3</v>
      </c>
      <c r="L346" s="75">
        <f t="shared" si="196"/>
        <v>21</v>
      </c>
      <c r="M346" s="12" t="s">
        <v>96</v>
      </c>
      <c r="N346" s="62">
        <f t="shared" si="205"/>
        <v>26</v>
      </c>
      <c r="O346" s="62">
        <f t="shared" si="199"/>
        <v>212664</v>
      </c>
      <c r="P346" s="59" t="str">
        <f t="shared" si="194"/>
        <v>PRO H50 T2 RU310BM  (50 gal, JA13)</v>
      </c>
      <c r="Q346" s="155">
        <f t="shared" si="197"/>
        <v>1</v>
      </c>
      <c r="R346" s="13" t="s">
        <v>340</v>
      </c>
      <c r="S346" s="14">
        <v>50</v>
      </c>
      <c r="T346" s="99"/>
      <c r="U346" s="80" t="s">
        <v>278</v>
      </c>
      <c r="V346" s="85" t="str">
        <f t="shared" si="187"/>
        <v>Rheem2020Build50</v>
      </c>
      <c r="W346" s="117">
        <v>1</v>
      </c>
      <c r="X346" s="46" t="s">
        <v>8</v>
      </c>
      <c r="Y346" s="47">
        <v>43944</v>
      </c>
      <c r="Z346" s="44"/>
      <c r="AA346" s="126" t="str">
        <f t="shared" si="202"/>
        <v>2,     212664,   "PRO H50 T2 RU310BM  (50 gal, JA13)"</v>
      </c>
      <c r="AB346" s="128" t="str">
        <f t="shared" si="176"/>
        <v>Ruud</v>
      </c>
      <c r="AC346" t="s">
        <v>634</v>
      </c>
      <c r="AD346" s="153">
        <f t="shared" si="198"/>
        <v>1</v>
      </c>
      <c r="AE346" s="126" t="str">
        <f t="shared" si="203"/>
        <v xml:space="preserve">          case  PRO H50 T2 RU310BM  (50 gal, JA13)   :   "RuudPROH50T2RU310BM"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</row>
    <row r="347" spans="3:48" s="6" customFormat="1" ht="15" customHeight="1" x14ac:dyDescent="0.25">
      <c r="C347" s="105" t="str">
        <f t="shared" si="191"/>
        <v>Ruud</v>
      </c>
      <c r="D347" s="105" t="str">
        <f t="shared" si="192"/>
        <v>PRO H65 T2 RU310BM  (65 gal, JA13)</v>
      </c>
      <c r="E347" s="105">
        <f t="shared" ref="E347:E419" si="207">O347</f>
        <v>212765</v>
      </c>
      <c r="F347" s="55">
        <f t="shared" si="206"/>
        <v>65</v>
      </c>
      <c r="G347" s="6" t="str">
        <f t="shared" si="193"/>
        <v>Rheem2020Build65</v>
      </c>
      <c r="H347" s="116">
        <f t="shared" si="190"/>
        <v>1</v>
      </c>
      <c r="I347" s="156" t="str">
        <f t="shared" ref="I347:I419" si="208">AC347</f>
        <v>RuudPROH65T2RU310BM</v>
      </c>
      <c r="J347" s="91" t="s">
        <v>188</v>
      </c>
      <c r="K347" s="32">
        <v>3</v>
      </c>
      <c r="L347" s="75">
        <f t="shared" si="196"/>
        <v>21</v>
      </c>
      <c r="M347" s="12" t="s">
        <v>96</v>
      </c>
      <c r="N347" s="62">
        <f t="shared" si="205"/>
        <v>27</v>
      </c>
      <c r="O347" s="62">
        <f t="shared" si="199"/>
        <v>212765</v>
      </c>
      <c r="P347" s="59" t="str">
        <f t="shared" si="194"/>
        <v>PRO H65 T2 RU310BM  (65 gal, JA13)</v>
      </c>
      <c r="Q347" s="155">
        <f t="shared" si="197"/>
        <v>1</v>
      </c>
      <c r="R347" s="13" t="s">
        <v>341</v>
      </c>
      <c r="S347" s="14">
        <v>65</v>
      </c>
      <c r="T347" s="99"/>
      <c r="U347" s="80" t="s">
        <v>279</v>
      </c>
      <c r="V347" s="85" t="str">
        <f t="shared" si="187"/>
        <v>Rheem2020Build65</v>
      </c>
      <c r="W347" s="117">
        <v>1</v>
      </c>
      <c r="X347" s="46" t="s">
        <v>8</v>
      </c>
      <c r="Y347" s="47">
        <v>43944</v>
      </c>
      <c r="Z347" s="44"/>
      <c r="AA347" s="126" t="str">
        <f t="shared" si="202"/>
        <v>2,     212765,   "PRO H65 T2 RU310BM  (65 gal, JA13)"</v>
      </c>
      <c r="AB347" s="128" t="str">
        <f t="shared" si="176"/>
        <v>Ruud</v>
      </c>
      <c r="AC347" t="s">
        <v>635</v>
      </c>
      <c r="AD347" s="153">
        <f t="shared" si="198"/>
        <v>1</v>
      </c>
      <c r="AE347" s="126" t="str">
        <f t="shared" si="203"/>
        <v xml:space="preserve">          case  PRO H65 T2 RU310BM  (65 gal, JA13)   :   "RuudPROH65T2RU310BM"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</row>
    <row r="348" spans="3:48" s="6" customFormat="1" ht="15" customHeight="1" x14ac:dyDescent="0.25">
      <c r="C348" s="105" t="str">
        <f t="shared" si="191"/>
        <v>Ruud</v>
      </c>
      <c r="D348" s="105" t="str">
        <f t="shared" si="192"/>
        <v>PRO H80 T2 RU310BM  (80 gal, JA13)</v>
      </c>
      <c r="E348" s="105">
        <f t="shared" si="207"/>
        <v>212866</v>
      </c>
      <c r="F348" s="55">
        <f t="shared" si="206"/>
        <v>80</v>
      </c>
      <c r="G348" s="6" t="str">
        <f t="shared" si="193"/>
        <v>Rheem2020Build80</v>
      </c>
      <c r="H348" s="116">
        <f t="shared" si="190"/>
        <v>1</v>
      </c>
      <c r="I348" s="156" t="str">
        <f t="shared" si="208"/>
        <v>RuudPROH80T2RU310BM</v>
      </c>
      <c r="J348" s="91" t="s">
        <v>188</v>
      </c>
      <c r="K348" s="32">
        <v>3</v>
      </c>
      <c r="L348" s="75">
        <f t="shared" si="196"/>
        <v>21</v>
      </c>
      <c r="M348" s="12" t="s">
        <v>96</v>
      </c>
      <c r="N348" s="62">
        <f t="shared" si="205"/>
        <v>28</v>
      </c>
      <c r="O348" s="62">
        <f t="shared" si="199"/>
        <v>212866</v>
      </c>
      <c r="P348" s="59" t="str">
        <f t="shared" si="194"/>
        <v>PRO H80 T2 RU310BM  (80 gal, JA13)</v>
      </c>
      <c r="Q348" s="155">
        <f t="shared" si="197"/>
        <v>1</v>
      </c>
      <c r="R348" s="13" t="s">
        <v>342</v>
      </c>
      <c r="S348" s="14">
        <v>80</v>
      </c>
      <c r="T348" s="99"/>
      <c r="U348" s="80" t="s">
        <v>280</v>
      </c>
      <c r="V348" s="85" t="str">
        <f t="shared" si="187"/>
        <v>Rheem2020Build80</v>
      </c>
      <c r="W348" s="117">
        <v>1</v>
      </c>
      <c r="X348" s="46" t="s">
        <v>13</v>
      </c>
      <c r="Y348" s="47">
        <v>43944</v>
      </c>
      <c r="Z348" s="44"/>
      <c r="AA348" s="126" t="str">
        <f t="shared" si="202"/>
        <v>2,     212866,   "PRO H80 T2 RU310BM  (80 gal, JA13)"</v>
      </c>
      <c r="AB348" s="128" t="str">
        <f t="shared" si="176"/>
        <v>Ruud</v>
      </c>
      <c r="AC348" t="s">
        <v>636</v>
      </c>
      <c r="AD348" s="153">
        <f t="shared" si="198"/>
        <v>1</v>
      </c>
      <c r="AE348" s="126" t="str">
        <f t="shared" si="203"/>
        <v xml:space="preserve">          case  PRO H80 T2 RU310BM  (80 gal, JA13)   :   "RuudPROH80T2RU310BM"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</row>
    <row r="349" spans="3:48" s="6" customFormat="1" ht="15" customHeight="1" x14ac:dyDescent="0.25">
      <c r="C349" s="120" t="str">
        <f t="shared" si="191"/>
        <v>Ruud</v>
      </c>
      <c r="D349" s="120" t="str">
        <f t="shared" si="192"/>
        <v>PRO H40 T2 RU310UM  (40 gal)</v>
      </c>
      <c r="E349" s="120">
        <f t="shared" si="207"/>
        <v>212963</v>
      </c>
      <c r="F349" s="55">
        <f t="shared" ref="F349:F362" si="209">S349</f>
        <v>40</v>
      </c>
      <c r="G349" s="6" t="str">
        <f t="shared" si="193"/>
        <v>Rheem2020Build40</v>
      </c>
      <c r="H349" s="116">
        <f t="shared" ref="H349:H362" si="210">W349</f>
        <v>0</v>
      </c>
      <c r="I349" s="156" t="str">
        <f t="shared" si="208"/>
        <v>RuudPROH40T2RU310UM</v>
      </c>
      <c r="J349" s="91" t="s">
        <v>188</v>
      </c>
      <c r="K349" s="32">
        <v>3</v>
      </c>
      <c r="L349" s="75">
        <f t="shared" si="196"/>
        <v>21</v>
      </c>
      <c r="M349" s="12" t="s">
        <v>96</v>
      </c>
      <c r="N349" s="62">
        <f t="shared" si="205"/>
        <v>29</v>
      </c>
      <c r="O349" s="62">
        <f t="shared" si="199"/>
        <v>212963</v>
      </c>
      <c r="P349" s="59" t="str">
        <f t="shared" si="194"/>
        <v>PRO H40 T2 RU310UM  (40 gal)</v>
      </c>
      <c r="Q349" s="155">
        <f t="shared" si="197"/>
        <v>1</v>
      </c>
      <c r="R349" s="13" t="s">
        <v>417</v>
      </c>
      <c r="S349" s="14">
        <v>40</v>
      </c>
      <c r="T349" s="99"/>
      <c r="U349" s="80" t="s">
        <v>277</v>
      </c>
      <c r="V349" s="85" t="str">
        <f t="shared" si="187"/>
        <v>Rheem2020Build40</v>
      </c>
      <c r="W349" s="115">
        <v>0</v>
      </c>
      <c r="X349" s="46">
        <v>2</v>
      </c>
      <c r="Y349" s="47">
        <v>44158</v>
      </c>
      <c r="Z349" s="44"/>
      <c r="AA349" s="126" t="str">
        <f t="shared" si="202"/>
        <v>2,     212963,   "PRO H40 T2 RU310UM  (40 gal)"</v>
      </c>
      <c r="AB349" s="128" t="str">
        <f t="shared" ref="AB349:AB436" si="211">AB348</f>
        <v>Ruud</v>
      </c>
      <c r="AC349" s="130" t="s">
        <v>628</v>
      </c>
      <c r="AD349" s="153">
        <f t="shared" si="198"/>
        <v>1</v>
      </c>
      <c r="AE349" s="126" t="str">
        <f t="shared" si="203"/>
        <v xml:space="preserve">          case  PRO H40 T2 RU310UM  (40 gal)   :   "RuudPROH40T2RU310UM"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</row>
    <row r="350" spans="3:48" s="6" customFormat="1" ht="15" customHeight="1" x14ac:dyDescent="0.25">
      <c r="C350" s="120" t="str">
        <f t="shared" si="191"/>
        <v>Ruud</v>
      </c>
      <c r="D350" s="120" t="str">
        <f t="shared" si="192"/>
        <v>PRO H50 T2 RU310UM  (50 gal)</v>
      </c>
      <c r="E350" s="120">
        <f t="shared" si="207"/>
        <v>213064</v>
      </c>
      <c r="F350" s="55">
        <f t="shared" si="209"/>
        <v>50</v>
      </c>
      <c r="G350" s="6" t="str">
        <f t="shared" si="193"/>
        <v>Rheem2020Build50</v>
      </c>
      <c r="H350" s="116">
        <f t="shared" si="210"/>
        <v>0</v>
      </c>
      <c r="I350" s="156" t="str">
        <f t="shared" si="208"/>
        <v>RuudPROH50T2RU310UM</v>
      </c>
      <c r="J350" s="91" t="s">
        <v>188</v>
      </c>
      <c r="K350" s="32">
        <v>3</v>
      </c>
      <c r="L350" s="75">
        <f t="shared" si="196"/>
        <v>21</v>
      </c>
      <c r="M350" s="12" t="s">
        <v>96</v>
      </c>
      <c r="N350" s="62">
        <f t="shared" si="205"/>
        <v>30</v>
      </c>
      <c r="O350" s="62">
        <f t="shared" si="199"/>
        <v>213064</v>
      </c>
      <c r="P350" s="59" t="str">
        <f t="shared" si="194"/>
        <v>PRO H50 T2 RU310UM  (50 gal)</v>
      </c>
      <c r="Q350" s="155">
        <f t="shared" si="197"/>
        <v>1</v>
      </c>
      <c r="R350" s="13" t="s">
        <v>418</v>
      </c>
      <c r="S350" s="14">
        <v>50</v>
      </c>
      <c r="T350" s="99"/>
      <c r="U350" s="80" t="s">
        <v>278</v>
      </c>
      <c r="V350" s="85" t="str">
        <f t="shared" si="187"/>
        <v>Rheem2020Build50</v>
      </c>
      <c r="W350" s="115">
        <v>0</v>
      </c>
      <c r="X350" s="46" t="s">
        <v>8</v>
      </c>
      <c r="Y350" s="47">
        <v>44158</v>
      </c>
      <c r="Z350" s="44"/>
      <c r="AA350" s="126" t="str">
        <f t="shared" si="202"/>
        <v>2,     213064,   "PRO H50 T2 RU310UM  (50 gal)"</v>
      </c>
      <c r="AB350" s="128" t="str">
        <f t="shared" si="211"/>
        <v>Ruud</v>
      </c>
      <c r="AC350" s="130" t="s">
        <v>629</v>
      </c>
      <c r="AD350" s="153">
        <f t="shared" si="198"/>
        <v>1</v>
      </c>
      <c r="AE350" s="126" t="str">
        <f t="shared" si="203"/>
        <v xml:space="preserve">          case  PRO H50 T2 RU310UM  (50 gal)   :   "RuudPROH50T2RU310UM"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</row>
    <row r="351" spans="3:48" s="6" customFormat="1" ht="15" customHeight="1" x14ac:dyDescent="0.25">
      <c r="C351" s="120" t="str">
        <f t="shared" si="191"/>
        <v>Ruud</v>
      </c>
      <c r="D351" s="120" t="str">
        <f t="shared" si="192"/>
        <v>PRO H65 T2 RU310UM  (65 gal)</v>
      </c>
      <c r="E351" s="120">
        <f t="shared" si="207"/>
        <v>213165</v>
      </c>
      <c r="F351" s="55">
        <f t="shared" si="209"/>
        <v>65</v>
      </c>
      <c r="G351" s="6" t="str">
        <f t="shared" si="193"/>
        <v>Rheem2020Build65</v>
      </c>
      <c r="H351" s="116">
        <f t="shared" si="210"/>
        <v>0</v>
      </c>
      <c r="I351" s="156" t="str">
        <f t="shared" si="208"/>
        <v>RuudPROH65T2RU310UM</v>
      </c>
      <c r="J351" s="91" t="s">
        <v>188</v>
      </c>
      <c r="K351" s="32">
        <v>3</v>
      </c>
      <c r="L351" s="75">
        <f t="shared" si="196"/>
        <v>21</v>
      </c>
      <c r="M351" s="12" t="s">
        <v>96</v>
      </c>
      <c r="N351" s="62">
        <f t="shared" si="205"/>
        <v>31</v>
      </c>
      <c r="O351" s="62">
        <f t="shared" si="199"/>
        <v>213165</v>
      </c>
      <c r="P351" s="59" t="str">
        <f t="shared" si="194"/>
        <v>PRO H65 T2 RU310UM  (65 gal)</v>
      </c>
      <c r="Q351" s="155">
        <f t="shared" si="197"/>
        <v>1</v>
      </c>
      <c r="R351" s="13" t="s">
        <v>419</v>
      </c>
      <c r="S351" s="14">
        <v>65</v>
      </c>
      <c r="T351" s="99"/>
      <c r="U351" s="80" t="s">
        <v>279</v>
      </c>
      <c r="V351" s="85" t="str">
        <f t="shared" si="187"/>
        <v>Rheem2020Build65</v>
      </c>
      <c r="W351" s="115">
        <v>0</v>
      </c>
      <c r="X351" s="46" t="s">
        <v>8</v>
      </c>
      <c r="Y351" s="47">
        <v>44158</v>
      </c>
      <c r="Z351" s="44"/>
      <c r="AA351" s="126" t="str">
        <f t="shared" si="202"/>
        <v>2,     213165,   "PRO H65 T2 RU310UM  (65 gal)"</v>
      </c>
      <c r="AB351" s="128" t="str">
        <f t="shared" si="211"/>
        <v>Ruud</v>
      </c>
      <c r="AC351" s="130" t="s">
        <v>630</v>
      </c>
      <c r="AD351" s="153">
        <f t="shared" si="198"/>
        <v>1</v>
      </c>
      <c r="AE351" s="126" t="str">
        <f t="shared" si="203"/>
        <v xml:space="preserve">          case  PRO H65 T2 RU310UM  (65 gal)   :   "RuudPROH65T2RU310UM"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</row>
    <row r="352" spans="3:48" s="6" customFormat="1" ht="15" customHeight="1" x14ac:dyDescent="0.25">
      <c r="C352" s="120" t="str">
        <f t="shared" si="191"/>
        <v>Ruud</v>
      </c>
      <c r="D352" s="120" t="str">
        <f t="shared" si="192"/>
        <v>PRO H80 T2 RU310UM  (80 gal)</v>
      </c>
      <c r="E352" s="120">
        <f t="shared" si="207"/>
        <v>213266</v>
      </c>
      <c r="F352" s="55">
        <f t="shared" si="209"/>
        <v>80</v>
      </c>
      <c r="G352" s="6" t="str">
        <f t="shared" si="193"/>
        <v>Rheem2020Build80</v>
      </c>
      <c r="H352" s="116">
        <f t="shared" si="210"/>
        <v>0</v>
      </c>
      <c r="I352" s="156" t="str">
        <f t="shared" si="208"/>
        <v>RuudPROH80T2RU310UM</v>
      </c>
      <c r="J352" s="91" t="s">
        <v>188</v>
      </c>
      <c r="K352" s="32">
        <v>3</v>
      </c>
      <c r="L352" s="75">
        <f t="shared" si="196"/>
        <v>21</v>
      </c>
      <c r="M352" s="12" t="s">
        <v>96</v>
      </c>
      <c r="N352" s="62">
        <f t="shared" si="205"/>
        <v>32</v>
      </c>
      <c r="O352" s="62">
        <f t="shared" si="199"/>
        <v>213266</v>
      </c>
      <c r="P352" s="59" t="str">
        <f t="shared" si="194"/>
        <v>PRO H80 T2 RU310UM  (80 gal)</v>
      </c>
      <c r="Q352" s="155">
        <f t="shared" si="197"/>
        <v>1</v>
      </c>
      <c r="R352" s="13" t="s">
        <v>420</v>
      </c>
      <c r="S352" s="14">
        <v>80</v>
      </c>
      <c r="T352" s="99"/>
      <c r="U352" s="80" t="s">
        <v>280</v>
      </c>
      <c r="V352" s="85" t="str">
        <f t="shared" si="187"/>
        <v>Rheem2020Build80</v>
      </c>
      <c r="W352" s="115">
        <v>0</v>
      </c>
      <c r="X352" s="46" t="s">
        <v>13</v>
      </c>
      <c r="Y352" s="47">
        <v>44158</v>
      </c>
      <c r="Z352" s="44"/>
      <c r="AA352" s="126" t="str">
        <f t="shared" si="202"/>
        <v>2,     213266,   "PRO H80 T2 RU310UM  (80 gal)"</v>
      </c>
      <c r="AB352" s="128" t="str">
        <f t="shared" si="211"/>
        <v>Ruud</v>
      </c>
      <c r="AC352" s="130" t="s">
        <v>631</v>
      </c>
      <c r="AD352" s="153">
        <f t="shared" si="198"/>
        <v>1</v>
      </c>
      <c r="AE352" s="126" t="str">
        <f t="shared" si="203"/>
        <v xml:space="preserve">          case  PRO H80 T2 RU310UM  (80 gal)   :   "RuudPROH80T2RU310UM"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</row>
    <row r="353" spans="3:1039" s="6" customFormat="1" ht="15" customHeight="1" x14ac:dyDescent="0.25">
      <c r="C353" s="146" t="str">
        <f t="shared" ref="C353:C362" si="212">M353</f>
        <v>Ruud</v>
      </c>
      <c r="D353" s="146" t="str">
        <f t="shared" ref="D353:D362" si="213">P353</f>
        <v>PROUH40 T0 RU120  (40 gal)</v>
      </c>
      <c r="E353" s="146">
        <f t="shared" si="207"/>
        <v>213781</v>
      </c>
      <c r="F353" s="55">
        <f t="shared" si="209"/>
        <v>40</v>
      </c>
      <c r="G353" s="6" t="str">
        <f t="shared" ref="G353:G362" si="214">V353</f>
        <v>RheemPlugInDedicated40</v>
      </c>
      <c r="H353" s="116">
        <f t="shared" si="210"/>
        <v>0</v>
      </c>
      <c r="I353" s="156" t="str">
        <f t="shared" si="208"/>
        <v>RuudPROUH40T0RU120</v>
      </c>
      <c r="J353" s="91" t="s">
        <v>188</v>
      </c>
      <c r="K353" s="32">
        <v>2</v>
      </c>
      <c r="L353" s="75">
        <f t="shared" si="196"/>
        <v>21</v>
      </c>
      <c r="M353" s="12" t="s">
        <v>96</v>
      </c>
      <c r="N353" s="61">
        <v>37</v>
      </c>
      <c r="O353" s="62">
        <f t="shared" si="199"/>
        <v>213781</v>
      </c>
      <c r="P353" s="59" t="str">
        <f t="shared" ref="P353:P362" si="215">R353 &amp; "  (" &amp; S353 &amp; " gal" &amp; IF(W353&gt;0, ", JA13)", ")")</f>
        <v>PROUH40 T0 RU120  (40 gal)</v>
      </c>
      <c r="Q353" s="155">
        <f t="shared" si="197"/>
        <v>1</v>
      </c>
      <c r="R353" s="147" t="s">
        <v>793</v>
      </c>
      <c r="S353" s="14">
        <v>40</v>
      </c>
      <c r="T353" s="99"/>
      <c r="U353" s="80" t="s">
        <v>730</v>
      </c>
      <c r="V353" s="85" t="str">
        <f t="shared" si="187"/>
        <v>RheemPlugInDedicated40</v>
      </c>
      <c r="W353" s="115">
        <v>0</v>
      </c>
      <c r="X353" s="106" t="s">
        <v>8</v>
      </c>
      <c r="Y353" s="107">
        <v>44760</v>
      </c>
      <c r="Z353" s="108"/>
      <c r="AA353" s="126" t="str">
        <f t="shared" si="202"/>
        <v>2,     213781,   "PROUH40 T0 RU120  (40 gal)"</v>
      </c>
      <c r="AB353" s="128" t="str">
        <f t="shared" si="211"/>
        <v>Ruud</v>
      </c>
      <c r="AC353" s="147" t="s">
        <v>803</v>
      </c>
      <c r="AD353" s="153">
        <f t="shared" si="198"/>
        <v>1</v>
      </c>
      <c r="AE353" s="126" t="str">
        <f t="shared" si="203"/>
        <v xml:space="preserve">          case  PROUH40 T0 RU120  (40 gal)   :   "RuudPROUH40T0RU120"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</row>
    <row r="354" spans="3:1039" s="6" customFormat="1" ht="15" customHeight="1" x14ac:dyDescent="0.25">
      <c r="C354" s="146" t="str">
        <f t="shared" si="212"/>
        <v>Ruud</v>
      </c>
      <c r="D354" s="146" t="str">
        <f t="shared" si="213"/>
        <v>PROUH50 T0 RU120  (50 gal)</v>
      </c>
      <c r="E354" s="146">
        <f t="shared" si="207"/>
        <v>213882</v>
      </c>
      <c r="F354" s="55">
        <f t="shared" si="209"/>
        <v>50</v>
      </c>
      <c r="G354" s="6" t="str">
        <f t="shared" si="214"/>
        <v>RheemPlugInDedicated50</v>
      </c>
      <c r="H354" s="116">
        <f t="shared" si="210"/>
        <v>0</v>
      </c>
      <c r="I354" s="156" t="str">
        <f t="shared" si="208"/>
        <v>RuudPROUH50T0RU120</v>
      </c>
      <c r="J354" s="91" t="s">
        <v>188</v>
      </c>
      <c r="K354" s="32">
        <v>2</v>
      </c>
      <c r="L354" s="75">
        <f t="shared" si="196"/>
        <v>21</v>
      </c>
      <c r="M354" s="12" t="s">
        <v>96</v>
      </c>
      <c r="N354" s="62">
        <f t="shared" si="205"/>
        <v>38</v>
      </c>
      <c r="O354" s="62">
        <f t="shared" si="199"/>
        <v>213882</v>
      </c>
      <c r="P354" s="59" t="str">
        <f t="shared" si="215"/>
        <v>PROUH50 T0 RU120  (50 gal)</v>
      </c>
      <c r="Q354" s="155">
        <f t="shared" si="197"/>
        <v>1</v>
      </c>
      <c r="R354" s="147" t="s">
        <v>794</v>
      </c>
      <c r="S354" s="14">
        <v>50</v>
      </c>
      <c r="T354" s="99"/>
      <c r="U354" s="80" t="s">
        <v>731</v>
      </c>
      <c r="V354" s="85" t="str">
        <f t="shared" si="187"/>
        <v>RheemPlugInDedicated50</v>
      </c>
      <c r="W354" s="115">
        <v>0</v>
      </c>
      <c r="X354" s="46" t="s">
        <v>8</v>
      </c>
      <c r="Y354" s="47">
        <v>44760</v>
      </c>
      <c r="Z354" s="44"/>
      <c r="AA354" s="126" t="str">
        <f t="shared" si="202"/>
        <v>2,     213882,   "PROUH50 T0 RU120  (50 gal)"</v>
      </c>
      <c r="AB354" s="128" t="str">
        <f t="shared" si="211"/>
        <v>Ruud</v>
      </c>
      <c r="AC354" s="147" t="s">
        <v>804</v>
      </c>
      <c r="AD354" s="153">
        <f t="shared" si="198"/>
        <v>1</v>
      </c>
      <c r="AE354" s="126" t="str">
        <f t="shared" si="203"/>
        <v xml:space="preserve">          case  PROUH50 T0 RU120  (50 gal)   :   "RuudPROUH50T0RU120"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</row>
    <row r="355" spans="3:1039" s="6" customFormat="1" ht="15" customHeight="1" x14ac:dyDescent="0.25">
      <c r="C355" s="146" t="str">
        <f t="shared" si="212"/>
        <v>Ruud</v>
      </c>
      <c r="D355" s="146" t="str">
        <f t="shared" si="213"/>
        <v>PROUH40 T0 RU120-M  (40 gal, JA13)</v>
      </c>
      <c r="E355" s="146">
        <f t="shared" si="207"/>
        <v>213977</v>
      </c>
      <c r="F355" s="55">
        <f t="shared" si="209"/>
        <v>40</v>
      </c>
      <c r="G355" s="6" t="str">
        <f t="shared" si="214"/>
        <v>RheemPlugInShared40</v>
      </c>
      <c r="H355" s="116">
        <f t="shared" si="210"/>
        <v>1</v>
      </c>
      <c r="I355" s="156" t="str">
        <f t="shared" si="208"/>
        <v>RuudPROUH40T0RU120M</v>
      </c>
      <c r="J355" s="91" t="s">
        <v>188</v>
      </c>
      <c r="K355" s="32">
        <v>3</v>
      </c>
      <c r="L355" s="75">
        <f t="shared" si="196"/>
        <v>21</v>
      </c>
      <c r="M355" s="12" t="s">
        <v>96</v>
      </c>
      <c r="N355" s="62">
        <f t="shared" si="205"/>
        <v>39</v>
      </c>
      <c r="O355" s="62">
        <f t="shared" si="199"/>
        <v>213977</v>
      </c>
      <c r="P355" s="59" t="str">
        <f t="shared" si="215"/>
        <v>PROUH40 T0 RU120-M  (40 gal, JA13)</v>
      </c>
      <c r="Q355" s="155">
        <f t="shared" si="197"/>
        <v>1</v>
      </c>
      <c r="R355" s="147" t="s">
        <v>795</v>
      </c>
      <c r="S355" s="14">
        <v>40</v>
      </c>
      <c r="T355" s="99"/>
      <c r="U355" s="80" t="s">
        <v>726</v>
      </c>
      <c r="V355" s="85" t="str">
        <f t="shared" si="187"/>
        <v>RheemPlugInShared40</v>
      </c>
      <c r="W355" s="117">
        <v>1</v>
      </c>
      <c r="X355" s="106" t="s">
        <v>8</v>
      </c>
      <c r="Y355" s="107">
        <v>44760</v>
      </c>
      <c r="Z355" s="44"/>
      <c r="AA355" s="126" t="str">
        <f t="shared" si="202"/>
        <v>2,     213977,   "PROUH40 T0 RU120-M  (40 gal, JA13)"</v>
      </c>
      <c r="AB355" s="128" t="str">
        <f t="shared" si="211"/>
        <v>Ruud</v>
      </c>
      <c r="AC355" s="143" t="s">
        <v>805</v>
      </c>
      <c r="AD355" s="153">
        <f t="shared" si="198"/>
        <v>1</v>
      </c>
      <c r="AE355" s="126" t="str">
        <f t="shared" si="203"/>
        <v xml:space="preserve">          case  PROUH40 T0 RU120-M  (40 gal, JA13)   :   "RuudPROUH40T0RU120M"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</row>
    <row r="356" spans="3:1039" s="6" customFormat="1" ht="15" customHeight="1" x14ac:dyDescent="0.25">
      <c r="C356" s="146" t="str">
        <f t="shared" si="212"/>
        <v>Ruud</v>
      </c>
      <c r="D356" s="146" t="str">
        <f t="shared" si="213"/>
        <v>PROUH40 T0 RU120-MSO  (40 gal, JA13)</v>
      </c>
      <c r="E356" s="146">
        <f t="shared" si="207"/>
        <v>214077</v>
      </c>
      <c r="F356" s="55">
        <f t="shared" si="209"/>
        <v>40</v>
      </c>
      <c r="G356" s="6" t="str">
        <f t="shared" si="214"/>
        <v>RheemPlugInShared40</v>
      </c>
      <c r="H356" s="116">
        <f t="shared" si="210"/>
        <v>1</v>
      </c>
      <c r="I356" s="156" t="str">
        <f t="shared" si="208"/>
        <v>RuudPROUH40T0RU120MSO</v>
      </c>
      <c r="J356" s="91" t="s">
        <v>188</v>
      </c>
      <c r="K356" s="32">
        <v>3</v>
      </c>
      <c r="L356" s="75">
        <f t="shared" si="196"/>
        <v>21</v>
      </c>
      <c r="M356" s="12" t="s">
        <v>96</v>
      </c>
      <c r="N356" s="62">
        <f t="shared" si="205"/>
        <v>40</v>
      </c>
      <c r="O356" s="62">
        <f t="shared" si="199"/>
        <v>214077</v>
      </c>
      <c r="P356" s="59" t="str">
        <f t="shared" si="215"/>
        <v>PROUH40 T0 RU120-MSO  (40 gal, JA13)</v>
      </c>
      <c r="Q356" s="155">
        <f t="shared" si="197"/>
        <v>1</v>
      </c>
      <c r="R356" s="147" t="s">
        <v>796</v>
      </c>
      <c r="S356" s="14">
        <v>40</v>
      </c>
      <c r="T356" s="99"/>
      <c r="U356" s="80" t="s">
        <v>726</v>
      </c>
      <c r="V356" s="85" t="str">
        <f t="shared" si="187"/>
        <v>RheemPlugInShared40</v>
      </c>
      <c r="W356" s="117">
        <v>1</v>
      </c>
      <c r="X356" s="46" t="s">
        <v>8</v>
      </c>
      <c r="Y356" s="47">
        <v>44760</v>
      </c>
      <c r="Z356" s="44"/>
      <c r="AA356" s="126" t="str">
        <f t="shared" si="202"/>
        <v>2,     214077,   "PROUH40 T0 RU120-MSO  (40 gal, JA13)"</v>
      </c>
      <c r="AB356" s="128" t="str">
        <f t="shared" si="211"/>
        <v>Ruud</v>
      </c>
      <c r="AC356" s="143" t="s">
        <v>806</v>
      </c>
      <c r="AD356" s="153">
        <f t="shared" si="198"/>
        <v>1</v>
      </c>
      <c r="AE356" s="126" t="str">
        <f t="shared" si="203"/>
        <v xml:space="preserve">          case  PROUH40 T0 RU120-MSO  (40 gal, JA13)   :   "RuudPROUH40T0RU120MSO"</v>
      </c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</row>
    <row r="357" spans="3:1039" s="6" customFormat="1" ht="15" customHeight="1" x14ac:dyDescent="0.25">
      <c r="C357" s="146" t="str">
        <f t="shared" si="212"/>
        <v>Ruud</v>
      </c>
      <c r="D357" s="146" t="str">
        <f t="shared" si="213"/>
        <v>PROUH50 T0 RU120-M  (50 gal, JA13)</v>
      </c>
      <c r="E357" s="146">
        <f t="shared" si="207"/>
        <v>214178</v>
      </c>
      <c r="F357" s="55">
        <f t="shared" si="209"/>
        <v>50</v>
      </c>
      <c r="G357" s="6" t="str">
        <f t="shared" si="214"/>
        <v>RheemPlugInShared50</v>
      </c>
      <c r="H357" s="116">
        <f t="shared" si="210"/>
        <v>1</v>
      </c>
      <c r="I357" s="156" t="str">
        <f t="shared" si="208"/>
        <v>RuudPROUH50T0RU120M</v>
      </c>
      <c r="J357" s="91" t="s">
        <v>188</v>
      </c>
      <c r="K357" s="32">
        <v>3</v>
      </c>
      <c r="L357" s="75">
        <f t="shared" si="196"/>
        <v>21</v>
      </c>
      <c r="M357" s="12" t="s">
        <v>96</v>
      </c>
      <c r="N357" s="62">
        <f t="shared" si="205"/>
        <v>41</v>
      </c>
      <c r="O357" s="62">
        <f t="shared" si="199"/>
        <v>214178</v>
      </c>
      <c r="P357" s="59" t="str">
        <f t="shared" si="215"/>
        <v>PROUH50 T0 RU120-M  (50 gal, JA13)</v>
      </c>
      <c r="Q357" s="155">
        <f t="shared" si="197"/>
        <v>1</v>
      </c>
      <c r="R357" s="147" t="s">
        <v>797</v>
      </c>
      <c r="S357" s="14">
        <v>50</v>
      </c>
      <c r="T357" s="99"/>
      <c r="U357" s="80" t="s">
        <v>727</v>
      </c>
      <c r="V357" s="85" t="str">
        <f t="shared" si="187"/>
        <v>RheemPlugInShared50</v>
      </c>
      <c r="W357" s="117">
        <v>1</v>
      </c>
      <c r="X357" s="46" t="s">
        <v>8</v>
      </c>
      <c r="Y357" s="47">
        <v>44760</v>
      </c>
      <c r="Z357" s="44"/>
      <c r="AA357" s="126" t="str">
        <f t="shared" si="202"/>
        <v>2,     214178,   "PROUH50 T0 RU120-M  (50 gal, JA13)"</v>
      </c>
      <c r="AB357" s="128" t="str">
        <f t="shared" si="211"/>
        <v>Ruud</v>
      </c>
      <c r="AC357" s="146" t="s">
        <v>807</v>
      </c>
      <c r="AD357" s="153">
        <f t="shared" si="198"/>
        <v>1</v>
      </c>
      <c r="AE357" s="126" t="str">
        <f t="shared" si="203"/>
        <v xml:space="preserve">          case  PROUH50 T0 RU120-M  (50 gal, JA13)   :   "RuudPROUH50T0RU120M"</v>
      </c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</row>
    <row r="358" spans="3:1039" s="6" customFormat="1" ht="15" customHeight="1" x14ac:dyDescent="0.25">
      <c r="C358" s="146" t="str">
        <f t="shared" si="212"/>
        <v>Ruud</v>
      </c>
      <c r="D358" s="146" t="str">
        <f t="shared" si="213"/>
        <v>PROUH50 T0 RU120-MSO  (50 gal, JA13)</v>
      </c>
      <c r="E358" s="146">
        <f t="shared" si="207"/>
        <v>214278</v>
      </c>
      <c r="F358" s="55">
        <f t="shared" si="209"/>
        <v>50</v>
      </c>
      <c r="G358" s="6" t="str">
        <f t="shared" si="214"/>
        <v>RheemPlugInShared50</v>
      </c>
      <c r="H358" s="116">
        <f t="shared" si="210"/>
        <v>1</v>
      </c>
      <c r="I358" s="156" t="str">
        <f t="shared" si="208"/>
        <v>RuudPROUH50T0RU120MSO</v>
      </c>
      <c r="J358" s="91" t="s">
        <v>188</v>
      </c>
      <c r="K358" s="32">
        <v>3</v>
      </c>
      <c r="L358" s="75">
        <f t="shared" si="196"/>
        <v>21</v>
      </c>
      <c r="M358" s="12" t="s">
        <v>96</v>
      </c>
      <c r="N358" s="62">
        <f t="shared" si="205"/>
        <v>42</v>
      </c>
      <c r="O358" s="62">
        <f t="shared" si="199"/>
        <v>214278</v>
      </c>
      <c r="P358" s="59" t="str">
        <f t="shared" si="215"/>
        <v>PROUH50 T0 RU120-MSO  (50 gal, JA13)</v>
      </c>
      <c r="Q358" s="155">
        <f t="shared" si="197"/>
        <v>1</v>
      </c>
      <c r="R358" s="147" t="s">
        <v>798</v>
      </c>
      <c r="S358" s="14">
        <v>50</v>
      </c>
      <c r="T358" s="99"/>
      <c r="U358" s="80" t="s">
        <v>727</v>
      </c>
      <c r="V358" s="85" t="str">
        <f t="shared" si="187"/>
        <v>RheemPlugInShared50</v>
      </c>
      <c r="W358" s="117">
        <v>1</v>
      </c>
      <c r="X358" s="46" t="s">
        <v>8</v>
      </c>
      <c r="Y358" s="47">
        <v>44760</v>
      </c>
      <c r="Z358" s="44"/>
      <c r="AA358" s="126" t="str">
        <f t="shared" si="202"/>
        <v>2,     214278,   "PROUH50 T0 RU120-MSO  (50 gal, JA13)"</v>
      </c>
      <c r="AB358" s="128" t="str">
        <f t="shared" si="211"/>
        <v>Ruud</v>
      </c>
      <c r="AC358" s="143" t="s">
        <v>808</v>
      </c>
      <c r="AD358" s="153">
        <f t="shared" si="198"/>
        <v>1</v>
      </c>
      <c r="AE358" s="126" t="str">
        <f t="shared" si="203"/>
        <v xml:space="preserve">          case  PROUH50 T0 RU120-MSO  (50 gal, JA13)   :   "RuudPROUH50T0RU120MSO"</v>
      </c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</row>
    <row r="359" spans="3:1039" s="6" customFormat="1" ht="15" customHeight="1" x14ac:dyDescent="0.25">
      <c r="C359" s="146" t="str">
        <f t="shared" si="212"/>
        <v>Ruud</v>
      </c>
      <c r="D359" s="146" t="str">
        <f t="shared" si="213"/>
        <v>PROUH65 T0 RU120-M  (65 gal, JA13)</v>
      </c>
      <c r="E359" s="146">
        <f t="shared" si="207"/>
        <v>214379</v>
      </c>
      <c r="F359" s="55">
        <f t="shared" si="209"/>
        <v>65</v>
      </c>
      <c r="G359" s="6" t="str">
        <f t="shared" si="214"/>
        <v>RheemPlugInShared65</v>
      </c>
      <c r="H359" s="116">
        <f t="shared" si="210"/>
        <v>1</v>
      </c>
      <c r="I359" s="156" t="str">
        <f t="shared" si="208"/>
        <v>RuudPROUH65T0RU120M</v>
      </c>
      <c r="J359" s="91" t="s">
        <v>188</v>
      </c>
      <c r="K359" s="32">
        <v>3</v>
      </c>
      <c r="L359" s="75">
        <f t="shared" si="196"/>
        <v>21</v>
      </c>
      <c r="M359" s="12" t="s">
        <v>96</v>
      </c>
      <c r="N359" s="62">
        <f t="shared" si="205"/>
        <v>43</v>
      </c>
      <c r="O359" s="62">
        <f t="shared" si="199"/>
        <v>214379</v>
      </c>
      <c r="P359" s="59" t="str">
        <f t="shared" si="215"/>
        <v>PROUH65 T0 RU120-M  (65 gal, JA13)</v>
      </c>
      <c r="Q359" s="155">
        <f t="shared" si="197"/>
        <v>1</v>
      </c>
      <c r="R359" s="147" t="s">
        <v>799</v>
      </c>
      <c r="S359" s="14">
        <v>65</v>
      </c>
      <c r="T359" s="99"/>
      <c r="U359" s="80" t="s">
        <v>728</v>
      </c>
      <c r="V359" s="85" t="str">
        <f t="shared" si="187"/>
        <v>RheemPlugInShared65</v>
      </c>
      <c r="W359" s="117">
        <v>1</v>
      </c>
      <c r="X359" s="46">
        <v>3</v>
      </c>
      <c r="Y359" s="47">
        <v>44760</v>
      </c>
      <c r="Z359" s="44"/>
      <c r="AA359" s="126" t="str">
        <f t="shared" si="202"/>
        <v>2,     214379,   "PROUH65 T0 RU120-M  (65 gal, JA13)"</v>
      </c>
      <c r="AB359" s="128" t="str">
        <f t="shared" si="211"/>
        <v>Ruud</v>
      </c>
      <c r="AC359" s="143" t="s">
        <v>809</v>
      </c>
      <c r="AD359" s="153">
        <f t="shared" si="198"/>
        <v>1</v>
      </c>
      <c r="AE359" s="126" t="str">
        <f t="shared" si="203"/>
        <v xml:space="preserve">          case  PROUH65 T0 RU120-M  (65 gal, JA13)   :   "RuudPROUH65T0RU120M"</v>
      </c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</row>
    <row r="360" spans="3:1039" s="6" customFormat="1" ht="15" customHeight="1" x14ac:dyDescent="0.25">
      <c r="C360" s="146" t="str">
        <f t="shared" si="212"/>
        <v>Ruud</v>
      </c>
      <c r="D360" s="146" t="str">
        <f t="shared" si="213"/>
        <v>PROUH65 T0 RU120-MSO  (65 gal, JA13)</v>
      </c>
      <c r="E360" s="146">
        <f t="shared" si="207"/>
        <v>214479</v>
      </c>
      <c r="F360" s="55">
        <f t="shared" si="209"/>
        <v>65</v>
      </c>
      <c r="G360" s="6" t="str">
        <f t="shared" si="214"/>
        <v>RheemPlugInShared65</v>
      </c>
      <c r="H360" s="116">
        <f t="shared" si="210"/>
        <v>1</v>
      </c>
      <c r="I360" s="156" t="str">
        <f t="shared" si="208"/>
        <v>RuudPROUH65T0RU120MSO</v>
      </c>
      <c r="J360" s="91" t="s">
        <v>188</v>
      </c>
      <c r="K360" s="32">
        <v>3</v>
      </c>
      <c r="L360" s="75">
        <f t="shared" si="196"/>
        <v>21</v>
      </c>
      <c r="M360" s="12" t="s">
        <v>96</v>
      </c>
      <c r="N360" s="62">
        <f t="shared" si="205"/>
        <v>44</v>
      </c>
      <c r="O360" s="62">
        <f t="shared" ref="O360:O380" si="216" xml:space="preserve"> (L360*10000) + (N360*100) + VLOOKUP( U360, $R$2:$T$65, 2, FALSE )</f>
        <v>214479</v>
      </c>
      <c r="P360" s="59" t="str">
        <f t="shared" si="215"/>
        <v>PROUH65 T0 RU120-MSO  (65 gal, JA13)</v>
      </c>
      <c r="Q360" s="155">
        <f t="shared" si="197"/>
        <v>1</v>
      </c>
      <c r="R360" s="147" t="s">
        <v>800</v>
      </c>
      <c r="S360" s="14">
        <v>65</v>
      </c>
      <c r="T360" s="99"/>
      <c r="U360" s="80" t="s">
        <v>728</v>
      </c>
      <c r="V360" s="85" t="str">
        <f t="shared" si="187"/>
        <v>RheemPlugInShared65</v>
      </c>
      <c r="W360" s="117">
        <v>1</v>
      </c>
      <c r="X360" s="46">
        <v>3</v>
      </c>
      <c r="Y360" s="47">
        <v>44760</v>
      </c>
      <c r="Z360" s="44"/>
      <c r="AA360" s="126" t="str">
        <f t="shared" si="202"/>
        <v>2,     214479,   "PROUH65 T0 RU120-MSO  (65 gal, JA13)"</v>
      </c>
      <c r="AB360" s="128" t="str">
        <f t="shared" si="211"/>
        <v>Ruud</v>
      </c>
      <c r="AC360" s="143" t="s">
        <v>810</v>
      </c>
      <c r="AD360" s="153">
        <f t="shared" si="198"/>
        <v>1</v>
      </c>
      <c r="AE360" s="126" t="str">
        <f t="shared" si="203"/>
        <v xml:space="preserve">          case  PROUH65 T0 RU120-MSO  (65 gal, JA13)   :   "RuudPROUH65T0RU120MSO"</v>
      </c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</row>
    <row r="361" spans="3:1039" s="6" customFormat="1" ht="15" customHeight="1" x14ac:dyDescent="0.25">
      <c r="C361" s="146" t="str">
        <f t="shared" si="212"/>
        <v>Ruud</v>
      </c>
      <c r="D361" s="146" t="str">
        <f t="shared" si="213"/>
        <v>PROUH80 T0 RU120-M  (80 gal, JA13)</v>
      </c>
      <c r="E361" s="146">
        <f t="shared" si="207"/>
        <v>214580</v>
      </c>
      <c r="F361" s="55">
        <f t="shared" si="209"/>
        <v>80</v>
      </c>
      <c r="G361" s="6" t="str">
        <f t="shared" si="214"/>
        <v>RheemPlugInShared80</v>
      </c>
      <c r="H361" s="116">
        <f t="shared" si="210"/>
        <v>1</v>
      </c>
      <c r="I361" s="156" t="str">
        <f t="shared" si="208"/>
        <v>RuudPROUH80T0RU120M</v>
      </c>
      <c r="J361" s="91" t="s">
        <v>188</v>
      </c>
      <c r="K361" s="32">
        <v>3</v>
      </c>
      <c r="L361" s="75">
        <f t="shared" si="196"/>
        <v>21</v>
      </c>
      <c r="M361" s="12" t="s">
        <v>96</v>
      </c>
      <c r="N361" s="62">
        <f t="shared" si="205"/>
        <v>45</v>
      </c>
      <c r="O361" s="62">
        <f t="shared" si="216"/>
        <v>214580</v>
      </c>
      <c r="P361" s="59" t="str">
        <f t="shared" si="215"/>
        <v>PROUH80 T0 RU120-M  (80 gal, JA13)</v>
      </c>
      <c r="Q361" s="155">
        <f t="shared" si="197"/>
        <v>1</v>
      </c>
      <c r="R361" s="147" t="s">
        <v>801</v>
      </c>
      <c r="S361" s="14">
        <v>80</v>
      </c>
      <c r="T361" s="99"/>
      <c r="U361" s="80" t="s">
        <v>729</v>
      </c>
      <c r="V361" s="85" t="str">
        <f t="shared" si="187"/>
        <v>RheemPlugInShared80</v>
      </c>
      <c r="W361" s="117">
        <v>1</v>
      </c>
      <c r="X361" s="46" t="s">
        <v>13</v>
      </c>
      <c r="Y361" s="47">
        <v>44760</v>
      </c>
      <c r="Z361" s="44"/>
      <c r="AA361" s="126" t="str">
        <f t="shared" si="202"/>
        <v>2,     214580,   "PROUH80 T0 RU120-M  (80 gal, JA13)"</v>
      </c>
      <c r="AB361" s="128" t="str">
        <f t="shared" si="211"/>
        <v>Ruud</v>
      </c>
      <c r="AC361" s="146" t="s">
        <v>811</v>
      </c>
      <c r="AD361" s="153">
        <f t="shared" si="198"/>
        <v>1</v>
      </c>
      <c r="AE361" s="126" t="str">
        <f t="shared" si="203"/>
        <v xml:space="preserve">          case  PROUH80 T0 RU120-M  (80 gal, JA13)   :   "RuudPROUH80T0RU120M"</v>
      </c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</row>
    <row r="362" spans="3:1039" s="6" customFormat="1" ht="15" customHeight="1" x14ac:dyDescent="0.25">
      <c r="C362" s="146" t="str">
        <f t="shared" si="212"/>
        <v>Ruud</v>
      </c>
      <c r="D362" s="146" t="str">
        <f t="shared" si="213"/>
        <v>PROUH80 T0 RU120-MSO  (80 gal, JA13)</v>
      </c>
      <c r="E362" s="146">
        <f t="shared" si="207"/>
        <v>214680</v>
      </c>
      <c r="F362" s="55">
        <f t="shared" si="209"/>
        <v>80</v>
      </c>
      <c r="G362" s="6" t="str">
        <f t="shared" si="214"/>
        <v>RheemPlugInShared80</v>
      </c>
      <c r="H362" s="116">
        <f t="shared" si="210"/>
        <v>1</v>
      </c>
      <c r="I362" s="156" t="str">
        <f t="shared" si="208"/>
        <v>RuudPROUH80T0RU120MSO</v>
      </c>
      <c r="J362" s="91" t="s">
        <v>188</v>
      </c>
      <c r="K362" s="32">
        <v>3</v>
      </c>
      <c r="L362" s="75">
        <f t="shared" si="196"/>
        <v>21</v>
      </c>
      <c r="M362" s="12" t="s">
        <v>96</v>
      </c>
      <c r="N362" s="62">
        <f t="shared" si="205"/>
        <v>46</v>
      </c>
      <c r="O362" s="62">
        <f t="shared" si="216"/>
        <v>214680</v>
      </c>
      <c r="P362" s="59" t="str">
        <f t="shared" si="215"/>
        <v>PROUH80 T0 RU120-MSO  (80 gal, JA13)</v>
      </c>
      <c r="Q362" s="155">
        <f t="shared" si="197"/>
        <v>1</v>
      </c>
      <c r="R362" s="147" t="s">
        <v>802</v>
      </c>
      <c r="S362" s="14">
        <v>80</v>
      </c>
      <c r="T362" s="99"/>
      <c r="U362" s="80" t="s">
        <v>729</v>
      </c>
      <c r="V362" s="85" t="str">
        <f t="shared" si="187"/>
        <v>RheemPlugInShared80</v>
      </c>
      <c r="W362" s="117">
        <v>1</v>
      </c>
      <c r="X362" s="46" t="s">
        <v>13</v>
      </c>
      <c r="Y362" s="47">
        <v>44760</v>
      </c>
      <c r="Z362" s="44"/>
      <c r="AA362" s="126" t="str">
        <f t="shared" si="202"/>
        <v>2,     214680,   "PROUH80 T0 RU120-MSO  (80 gal, JA13)"</v>
      </c>
      <c r="AB362" s="128" t="str">
        <f t="shared" si="211"/>
        <v>Ruud</v>
      </c>
      <c r="AC362" s="143" t="s">
        <v>812</v>
      </c>
      <c r="AD362" s="153">
        <f t="shared" si="198"/>
        <v>1</v>
      </c>
      <c r="AE362" s="126" t="str">
        <f t="shared" si="203"/>
        <v xml:space="preserve">          case  PROUH80 T0 RU120-MSO  (80 gal, JA13)   :   "RuudPROUH80T0RU120MSO"</v>
      </c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</row>
    <row r="363" spans="3:1039" s="6" customFormat="1" ht="15" customHeight="1" x14ac:dyDescent="0.25">
      <c r="C363" s="6" t="str">
        <f t="shared" si="191"/>
        <v>Ruud</v>
      </c>
      <c r="D363" s="6" t="str">
        <f t="shared" si="192"/>
        <v>HB50RU  (50 gal)</v>
      </c>
      <c r="E363" s="6">
        <f t="shared" si="207"/>
        <v>210121</v>
      </c>
      <c r="F363" s="55">
        <f t="shared" si="156"/>
        <v>50</v>
      </c>
      <c r="G363" s="6" t="str">
        <f t="shared" si="193"/>
        <v>RheemHB50</v>
      </c>
      <c r="H363" s="116">
        <f t="shared" si="190"/>
        <v>0</v>
      </c>
      <c r="I363" s="156" t="str">
        <f t="shared" si="208"/>
        <v>RuudHB50RU</v>
      </c>
      <c r="J363" s="91" t="s">
        <v>188</v>
      </c>
      <c r="K363" s="32">
        <v>1</v>
      </c>
      <c r="L363" s="75">
        <f t="shared" si="196"/>
        <v>21</v>
      </c>
      <c r="M363" s="12" t="s">
        <v>96</v>
      </c>
      <c r="N363" s="61">
        <v>1</v>
      </c>
      <c r="O363" s="62">
        <f t="shared" si="216"/>
        <v>210121</v>
      </c>
      <c r="P363" s="59" t="str">
        <f t="shared" si="194"/>
        <v>HB50RU  (50 gal)</v>
      </c>
      <c r="Q363" s="155">
        <f t="shared" si="197"/>
        <v>1</v>
      </c>
      <c r="R363" s="13" t="s">
        <v>148</v>
      </c>
      <c r="S363" s="14">
        <v>50</v>
      </c>
      <c r="T363" s="30" t="s">
        <v>91</v>
      </c>
      <c r="U363" s="80" t="s">
        <v>91</v>
      </c>
      <c r="V363" s="85" t="str">
        <f t="shared" si="187"/>
        <v>RheemHB50</v>
      </c>
      <c r="W363" s="115">
        <v>0</v>
      </c>
      <c r="X363" s="46">
        <f>[1]ESTAR_to_AWHS!I151</f>
        <v>3</v>
      </c>
      <c r="Y363" s="47">
        <f>[1]ESTAR_to_AWHS!J151</f>
        <v>42505</v>
      </c>
      <c r="Z363" s="44" t="s">
        <v>88</v>
      </c>
      <c r="AA363" s="126" t="str">
        <f t="shared" si="202"/>
        <v>2,     210121,   "HB50RU  (50 gal)"</v>
      </c>
      <c r="AB363" s="128" t="str">
        <f>AB352</f>
        <v>Ruud</v>
      </c>
      <c r="AC363" t="s">
        <v>632</v>
      </c>
      <c r="AD363" s="153">
        <f t="shared" si="198"/>
        <v>1</v>
      </c>
      <c r="AE363" s="126" t="str">
        <f t="shared" si="203"/>
        <v xml:space="preserve">          case  HB50RU  (50 gal)   :   "RuudHB50RU"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</row>
    <row r="364" spans="3:1039" s="6" customFormat="1" ht="15" customHeight="1" x14ac:dyDescent="0.25">
      <c r="C364" s="6" t="str">
        <f t="shared" si="191"/>
        <v>Ruud</v>
      </c>
      <c r="D364" s="6" t="str">
        <f t="shared" si="192"/>
        <v>PROUH50 T2 RU245  (50 gal)</v>
      </c>
      <c r="E364" s="6">
        <f t="shared" si="207"/>
        <v>210221</v>
      </c>
      <c r="F364" s="55">
        <f t="shared" si="156"/>
        <v>50</v>
      </c>
      <c r="G364" s="6" t="str">
        <f t="shared" si="193"/>
        <v>RheemHB50</v>
      </c>
      <c r="H364" s="116">
        <f t="shared" si="190"/>
        <v>0</v>
      </c>
      <c r="I364" s="156" t="str">
        <f t="shared" si="208"/>
        <v>RuudPROUH50RU245</v>
      </c>
      <c r="J364" s="91" t="s">
        <v>188</v>
      </c>
      <c r="K364" s="32">
        <v>1</v>
      </c>
      <c r="L364" s="75">
        <f t="shared" si="196"/>
        <v>21</v>
      </c>
      <c r="M364" s="12" t="s">
        <v>96</v>
      </c>
      <c r="N364" s="62">
        <f t="shared" ref="N364:N374" si="217">N363+1</f>
        <v>2</v>
      </c>
      <c r="O364" s="62">
        <f t="shared" si="216"/>
        <v>210221</v>
      </c>
      <c r="P364" s="59" t="str">
        <f t="shared" si="194"/>
        <v>PROUH50 T2 RU245  (50 gal)</v>
      </c>
      <c r="Q364" s="155">
        <f t="shared" si="197"/>
        <v>1</v>
      </c>
      <c r="R364" s="13" t="s">
        <v>149</v>
      </c>
      <c r="S364" s="14">
        <v>50</v>
      </c>
      <c r="T364" s="30" t="s">
        <v>91</v>
      </c>
      <c r="U364" s="80" t="s">
        <v>91</v>
      </c>
      <c r="V364" s="85" t="str">
        <f t="shared" si="187"/>
        <v>RheemHB50</v>
      </c>
      <c r="W364" s="115">
        <v>0</v>
      </c>
      <c r="X364" s="46" t="str">
        <f>[1]ESTAR_to_AWHS!I152</f>
        <v>1-2</v>
      </c>
      <c r="Y364" s="47">
        <f>[1]ESTAR_to_AWHS!J152</f>
        <v>42505</v>
      </c>
      <c r="Z364" s="44" t="s">
        <v>88</v>
      </c>
      <c r="AA364" s="126" t="str">
        <f t="shared" si="202"/>
        <v>2,     210221,   "PROUH50 T2 RU245  (50 gal)"</v>
      </c>
      <c r="AB364" s="128" t="str">
        <f t="shared" si="211"/>
        <v>Ruud</v>
      </c>
      <c r="AC364" s="6" t="s">
        <v>640</v>
      </c>
      <c r="AD364" s="153">
        <f t="shared" si="198"/>
        <v>1</v>
      </c>
      <c r="AE364" s="126" t="str">
        <f t="shared" si="203"/>
        <v xml:space="preserve">          case  PROUH50 T2 RU245  (50 gal)   :   "RuudPROUH50RU245"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</row>
    <row r="365" spans="3:1039" s="6" customFormat="1" ht="15" customHeight="1" x14ac:dyDescent="0.25">
      <c r="C365" s="6" t="str">
        <f t="shared" si="191"/>
        <v>Ruud</v>
      </c>
      <c r="D365" s="6" t="str">
        <f t="shared" si="192"/>
        <v>PROUH50 T2 RU350 D  (50 gal)</v>
      </c>
      <c r="E365" s="6">
        <f t="shared" si="207"/>
        <v>210339</v>
      </c>
      <c r="F365" s="55">
        <f t="shared" si="156"/>
        <v>50</v>
      </c>
      <c r="G365" s="6" t="str">
        <f t="shared" si="193"/>
        <v>RheemHBDR4550</v>
      </c>
      <c r="H365" s="116">
        <f t="shared" si="190"/>
        <v>0</v>
      </c>
      <c r="I365" s="156" t="str">
        <f t="shared" si="208"/>
        <v>RuudPROUH50RU350D</v>
      </c>
      <c r="J365" s="91" t="s">
        <v>188</v>
      </c>
      <c r="K365" s="32">
        <v>3</v>
      </c>
      <c r="L365" s="75">
        <f t="shared" si="196"/>
        <v>21</v>
      </c>
      <c r="M365" s="12" t="s">
        <v>96</v>
      </c>
      <c r="N365" s="62">
        <f t="shared" si="217"/>
        <v>3</v>
      </c>
      <c r="O365" s="62">
        <f t="shared" si="216"/>
        <v>210339</v>
      </c>
      <c r="P365" s="59" t="str">
        <f t="shared" si="194"/>
        <v>PROUH50 T2 RU350 D  (50 gal)</v>
      </c>
      <c r="Q365" s="155">
        <f t="shared" si="197"/>
        <v>1</v>
      </c>
      <c r="R365" s="13" t="s">
        <v>134</v>
      </c>
      <c r="S365" s="14">
        <v>50</v>
      </c>
      <c r="T365" s="99" t="s">
        <v>259</v>
      </c>
      <c r="U365" s="80" t="s">
        <v>259</v>
      </c>
      <c r="V365" s="85" t="str">
        <f t="shared" si="187"/>
        <v>RheemHBDR4550</v>
      </c>
      <c r="W365" s="115">
        <v>0</v>
      </c>
      <c r="X365" s="46" t="str">
        <f>[1]ESTAR_to_AWHS!I64</f>
        <v>2-3</v>
      </c>
      <c r="Y365" s="47">
        <f>[1]ESTAR_to_AWHS!J64</f>
        <v>42667</v>
      </c>
      <c r="Z365" s="44" t="s">
        <v>88</v>
      </c>
      <c r="AA365" s="126" t="str">
        <f t="shared" si="202"/>
        <v>2,     210339,   "PROUH50 T2 RU350 D  (50 gal)"</v>
      </c>
      <c r="AB365" s="128" t="str">
        <f t="shared" si="211"/>
        <v>Ruud</v>
      </c>
      <c r="AC365" s="6" t="s">
        <v>641</v>
      </c>
      <c r="AD365" s="153">
        <f t="shared" si="198"/>
        <v>1</v>
      </c>
      <c r="AE365" s="126" t="str">
        <f t="shared" si="203"/>
        <v xml:space="preserve">          case  PROUH50 T2 RU350 D  (50 gal)   :   "RuudPROUH50RU350D"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  <c r="AMK365"/>
      <c r="AML365"/>
      <c r="AMM365"/>
      <c r="AMN365"/>
      <c r="AMO365"/>
      <c r="AMP365"/>
      <c r="AMQ365"/>
      <c r="AMR365"/>
      <c r="AMS365"/>
      <c r="AMT365"/>
      <c r="AMU365"/>
      <c r="AMV365"/>
      <c r="AMW365"/>
      <c r="AMX365"/>
      <c r="AMY365"/>
    </row>
    <row r="366" spans="3:1039" s="6" customFormat="1" ht="15" customHeight="1" x14ac:dyDescent="0.25">
      <c r="C366" s="6" t="str">
        <f t="shared" si="191"/>
        <v>Ruud</v>
      </c>
      <c r="D366" s="6" t="str">
        <f t="shared" si="192"/>
        <v>PROUH65 T2 RU350 D  (65 gal)</v>
      </c>
      <c r="E366" s="6">
        <f t="shared" si="207"/>
        <v>210440</v>
      </c>
      <c r="F366" s="55">
        <f t="shared" si="156"/>
        <v>65</v>
      </c>
      <c r="G366" s="6" t="str">
        <f t="shared" si="193"/>
        <v>RheemHBDR4565</v>
      </c>
      <c r="H366" s="116">
        <f t="shared" si="190"/>
        <v>0</v>
      </c>
      <c r="I366" s="156" t="str">
        <f t="shared" si="208"/>
        <v>RuudPROUH65RU350D</v>
      </c>
      <c r="J366" s="91" t="s">
        <v>188</v>
      </c>
      <c r="K366" s="32">
        <v>3</v>
      </c>
      <c r="L366" s="75">
        <f t="shared" si="196"/>
        <v>21</v>
      </c>
      <c r="M366" s="12" t="s">
        <v>96</v>
      </c>
      <c r="N366" s="62">
        <f t="shared" si="217"/>
        <v>4</v>
      </c>
      <c r="O366" s="62">
        <f t="shared" si="216"/>
        <v>210440</v>
      </c>
      <c r="P366" s="59" t="str">
        <f t="shared" si="194"/>
        <v>PROUH65 T2 RU350 D  (65 gal)</v>
      </c>
      <c r="Q366" s="155">
        <f t="shared" si="197"/>
        <v>1</v>
      </c>
      <c r="R366" s="13" t="s">
        <v>135</v>
      </c>
      <c r="S366" s="14">
        <v>65</v>
      </c>
      <c r="T366" s="99" t="s">
        <v>260</v>
      </c>
      <c r="U366" s="80" t="s">
        <v>260</v>
      </c>
      <c r="V366" s="85" t="str">
        <f t="shared" si="187"/>
        <v>RheemHBDR4565</v>
      </c>
      <c r="W366" s="115">
        <v>0</v>
      </c>
      <c r="X366" s="46" t="str">
        <f>[1]ESTAR_to_AWHS!I65</f>
        <v>2-3</v>
      </c>
      <c r="Y366" s="47">
        <f>[1]ESTAR_to_AWHS!J65</f>
        <v>42667</v>
      </c>
      <c r="Z366" s="44" t="s">
        <v>88</v>
      </c>
      <c r="AA366" s="126" t="str">
        <f t="shared" si="202"/>
        <v>2,     210440,   "PROUH65 T2 RU350 D  (65 gal)"</v>
      </c>
      <c r="AB366" s="128" t="str">
        <f t="shared" si="211"/>
        <v>Ruud</v>
      </c>
      <c r="AC366" s="6" t="s">
        <v>647</v>
      </c>
      <c r="AD366" s="153">
        <f t="shared" si="198"/>
        <v>1</v>
      </c>
      <c r="AE366" s="126" t="str">
        <f t="shared" si="203"/>
        <v xml:space="preserve">          case  PROUH65 T2 RU350 D  (65 gal)   :   "RuudPROUH65RU350D"</v>
      </c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  <c r="AMK366"/>
      <c r="AML366"/>
      <c r="AMM366"/>
      <c r="AMN366"/>
      <c r="AMO366"/>
      <c r="AMP366"/>
      <c r="AMQ366"/>
      <c r="AMR366"/>
      <c r="AMS366"/>
      <c r="AMT366"/>
      <c r="AMU366"/>
      <c r="AMV366"/>
      <c r="AMW366"/>
      <c r="AMX366"/>
      <c r="AMY366"/>
    </row>
    <row r="367" spans="3:1039" s="6" customFormat="1" ht="15" customHeight="1" x14ac:dyDescent="0.25">
      <c r="C367" s="6" t="str">
        <f t="shared" si="191"/>
        <v>Ruud</v>
      </c>
      <c r="D367" s="6" t="str">
        <f t="shared" si="192"/>
        <v>PROUH80 T2 RU245  (80 gal)</v>
      </c>
      <c r="E367" s="6">
        <f t="shared" si="207"/>
        <v>210534</v>
      </c>
      <c r="F367" s="55">
        <f t="shared" si="156"/>
        <v>80</v>
      </c>
      <c r="G367" s="6" t="str">
        <f t="shared" si="193"/>
        <v>AOSmithSHPT80</v>
      </c>
      <c r="H367" s="116">
        <f t="shared" si="190"/>
        <v>0</v>
      </c>
      <c r="I367" s="156" t="str">
        <f t="shared" si="208"/>
        <v>RuudPROUH80RU245</v>
      </c>
      <c r="J367" s="91" t="s">
        <v>188</v>
      </c>
      <c r="K367" s="32">
        <v>1</v>
      </c>
      <c r="L367" s="75">
        <f t="shared" si="196"/>
        <v>21</v>
      </c>
      <c r="M367" s="12" t="s">
        <v>96</v>
      </c>
      <c r="N367" s="62">
        <f t="shared" si="217"/>
        <v>5</v>
      </c>
      <c r="O367" s="62">
        <f t="shared" si="216"/>
        <v>210534</v>
      </c>
      <c r="P367" s="59" t="str">
        <f t="shared" si="194"/>
        <v>PROUH80 T2 RU245  (80 gal)</v>
      </c>
      <c r="Q367" s="155">
        <f t="shared" si="197"/>
        <v>1</v>
      </c>
      <c r="R367" s="13" t="s">
        <v>150</v>
      </c>
      <c r="S367" s="14">
        <v>80</v>
      </c>
      <c r="T367" s="100" t="s">
        <v>161</v>
      </c>
      <c r="U367" s="80" t="s">
        <v>161</v>
      </c>
      <c r="V367" s="85" t="str">
        <f t="shared" si="187"/>
        <v>AOSmithSHPT80</v>
      </c>
      <c r="W367" s="115">
        <v>0</v>
      </c>
      <c r="X367" s="46">
        <f>[1]ESTAR_to_AWHS!I153</f>
        <v>3</v>
      </c>
      <c r="Y367" s="47">
        <f>[1]ESTAR_to_AWHS!J153</f>
        <v>42505</v>
      </c>
      <c r="Z367" s="44" t="s">
        <v>88</v>
      </c>
      <c r="AA367" s="126" t="str">
        <f t="shared" si="202"/>
        <v>2,     210534,   "PROUH80 T2 RU245  (80 gal)"</v>
      </c>
      <c r="AB367" s="128" t="str">
        <f t="shared" si="211"/>
        <v>Ruud</v>
      </c>
      <c r="AC367" t="s">
        <v>653</v>
      </c>
      <c r="AD367" s="153">
        <f t="shared" si="198"/>
        <v>1</v>
      </c>
      <c r="AE367" s="126" t="str">
        <f t="shared" si="203"/>
        <v xml:space="preserve">          case  PROUH80 T2 RU245  (80 gal)   :   "RuudPROUH80RU245"</v>
      </c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</row>
    <row r="368" spans="3:1039" s="6" customFormat="1" ht="15" customHeight="1" x14ac:dyDescent="0.25">
      <c r="C368" s="6" t="str">
        <f t="shared" si="191"/>
        <v>Ruud</v>
      </c>
      <c r="D368" s="6" t="str">
        <f t="shared" si="192"/>
        <v>PROUH80 T2 RU350 D  (80 gal)</v>
      </c>
      <c r="E368" s="6">
        <f t="shared" si="207"/>
        <v>210641</v>
      </c>
      <c r="F368" s="55">
        <f t="shared" si="156"/>
        <v>80</v>
      </c>
      <c r="G368" s="6" t="str">
        <f t="shared" si="193"/>
        <v>RheemHBDR4580</v>
      </c>
      <c r="H368" s="116">
        <f t="shared" si="190"/>
        <v>0</v>
      </c>
      <c r="I368" s="156" t="str">
        <f t="shared" si="208"/>
        <v>RuudPROUH80RU350D</v>
      </c>
      <c r="J368" s="91" t="s">
        <v>188</v>
      </c>
      <c r="K368" s="32">
        <v>3</v>
      </c>
      <c r="L368" s="75">
        <f t="shared" si="196"/>
        <v>21</v>
      </c>
      <c r="M368" s="12" t="s">
        <v>96</v>
      </c>
      <c r="N368" s="62">
        <f t="shared" si="217"/>
        <v>6</v>
      </c>
      <c r="O368" s="62">
        <f t="shared" si="216"/>
        <v>210641</v>
      </c>
      <c r="P368" s="59" t="str">
        <f t="shared" si="194"/>
        <v>PROUH80 T2 RU350 D  (80 gal)</v>
      </c>
      <c r="Q368" s="155">
        <f t="shared" si="197"/>
        <v>1</v>
      </c>
      <c r="R368" s="13" t="s">
        <v>136</v>
      </c>
      <c r="S368" s="14">
        <v>80</v>
      </c>
      <c r="T368" s="99" t="s">
        <v>261</v>
      </c>
      <c r="U368" s="80" t="s">
        <v>261</v>
      </c>
      <c r="V368" s="85" t="str">
        <f t="shared" si="187"/>
        <v>RheemHBDR4580</v>
      </c>
      <c r="W368" s="115">
        <v>0</v>
      </c>
      <c r="X368" s="46">
        <f>[1]ESTAR_to_AWHS!I66</f>
        <v>4</v>
      </c>
      <c r="Y368" s="47">
        <f>[1]ESTAR_to_AWHS!J66</f>
        <v>42667</v>
      </c>
      <c r="Z368" s="44" t="s">
        <v>88</v>
      </c>
      <c r="AA368" s="126" t="str">
        <f t="shared" si="202"/>
        <v>2,     210641,   "PROUH80 T2 RU350 D  (80 gal)"</v>
      </c>
      <c r="AB368" s="128" t="str">
        <f t="shared" si="211"/>
        <v>Ruud</v>
      </c>
      <c r="AC368" t="s">
        <v>654</v>
      </c>
      <c r="AD368" s="153">
        <f t="shared" si="198"/>
        <v>1</v>
      </c>
      <c r="AE368" s="126" t="str">
        <f t="shared" si="203"/>
        <v xml:space="preserve">          case  PROUH80 T2 RU350 D  (80 gal)   :   "RuudPROUH80RU350D"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  <c r="QH368"/>
      <c r="QI368"/>
      <c r="QJ368"/>
      <c r="QK368"/>
      <c r="QL368"/>
      <c r="QM368"/>
      <c r="QN368"/>
      <c r="QO368"/>
      <c r="QP368"/>
      <c r="QQ368"/>
      <c r="QR368"/>
      <c r="QS368"/>
      <c r="QT368"/>
      <c r="QU368"/>
      <c r="QV368"/>
      <c r="QW368"/>
      <c r="QX368"/>
      <c r="QY368"/>
      <c r="QZ368"/>
      <c r="RA368"/>
      <c r="RB368"/>
      <c r="RC368"/>
      <c r="RD368"/>
      <c r="RE368"/>
      <c r="RF368"/>
      <c r="RG368"/>
      <c r="RH368"/>
      <c r="RI368"/>
      <c r="RJ368"/>
      <c r="RK368"/>
      <c r="RL368"/>
      <c r="RM368"/>
      <c r="RN368"/>
      <c r="RO368"/>
      <c r="RP368"/>
      <c r="RQ368"/>
      <c r="RR368"/>
      <c r="RS368"/>
      <c r="RT368"/>
      <c r="RU368"/>
      <c r="RV368"/>
      <c r="RW368"/>
      <c r="RX368"/>
      <c r="RY368"/>
      <c r="RZ368"/>
      <c r="SA368"/>
      <c r="SB368"/>
      <c r="SC368"/>
      <c r="SD368"/>
      <c r="SE368"/>
      <c r="SF368"/>
      <c r="SG368"/>
      <c r="SH368"/>
      <c r="SI368"/>
      <c r="SJ368"/>
      <c r="SK368"/>
      <c r="SL368"/>
      <c r="SM368"/>
      <c r="SN368"/>
      <c r="SO368"/>
      <c r="SP368"/>
      <c r="SQ368"/>
      <c r="SR368"/>
      <c r="SS368"/>
      <c r="ST368"/>
      <c r="SU368"/>
      <c r="SV368"/>
      <c r="SW368"/>
      <c r="SX368"/>
      <c r="SY368"/>
      <c r="SZ368"/>
      <c r="TA368"/>
      <c r="TB368"/>
      <c r="TC368"/>
      <c r="TD368"/>
      <c r="TE368"/>
      <c r="TF368"/>
      <c r="TG368"/>
      <c r="TH368"/>
      <c r="TI368"/>
      <c r="TJ368"/>
      <c r="TK368"/>
      <c r="TL368"/>
      <c r="TM368"/>
      <c r="TN368"/>
      <c r="TO368"/>
      <c r="TP368"/>
      <c r="TQ368"/>
      <c r="TR368"/>
      <c r="TS368"/>
      <c r="TT368"/>
      <c r="TU368"/>
      <c r="TV368"/>
      <c r="TW368"/>
      <c r="TX368"/>
      <c r="TY368"/>
      <c r="TZ368"/>
      <c r="UA368"/>
      <c r="UB368"/>
      <c r="UC368"/>
      <c r="UD368"/>
      <c r="UE368"/>
      <c r="UF368"/>
      <c r="UG368"/>
      <c r="UH368"/>
      <c r="UI368"/>
      <c r="UJ368"/>
      <c r="UK368"/>
      <c r="UL368"/>
      <c r="UM368"/>
      <c r="UN368"/>
      <c r="UO368"/>
      <c r="UP368"/>
      <c r="UQ368"/>
      <c r="UR368"/>
      <c r="US368"/>
      <c r="UT368"/>
      <c r="UU368"/>
      <c r="UV368"/>
      <c r="UW368"/>
      <c r="UX368"/>
      <c r="UY368"/>
      <c r="UZ368"/>
      <c r="VA368"/>
      <c r="VB368"/>
      <c r="VC368"/>
      <c r="VD368"/>
      <c r="VE368"/>
      <c r="VF368"/>
      <c r="VG368"/>
      <c r="VH368"/>
      <c r="VI368"/>
      <c r="VJ368"/>
      <c r="VK368"/>
      <c r="VL368"/>
      <c r="VM368"/>
      <c r="VN368"/>
      <c r="VO368"/>
      <c r="VP368"/>
      <c r="VQ368"/>
      <c r="VR368"/>
      <c r="VS368"/>
      <c r="VT368"/>
      <c r="VU368"/>
      <c r="VV368"/>
      <c r="VW368"/>
      <c r="VX368"/>
      <c r="VY368"/>
      <c r="VZ368"/>
      <c r="WA368"/>
      <c r="WB368"/>
      <c r="WC368"/>
      <c r="WD368"/>
      <c r="WE368"/>
      <c r="WF368"/>
      <c r="WG368"/>
      <c r="WH368"/>
      <c r="WI368"/>
      <c r="WJ368"/>
      <c r="WK368"/>
      <c r="WL368"/>
      <c r="WM368"/>
      <c r="WN368"/>
      <c r="WO368"/>
      <c r="WP368"/>
      <c r="WQ368"/>
      <c r="WR368"/>
      <c r="WS368"/>
      <c r="WT368"/>
      <c r="WU368"/>
      <c r="WV368"/>
      <c r="WW368"/>
      <c r="WX368"/>
      <c r="WY368"/>
      <c r="WZ368"/>
      <c r="XA368"/>
      <c r="XB368"/>
      <c r="XC368"/>
      <c r="XD368"/>
      <c r="XE368"/>
      <c r="XF368"/>
      <c r="XG368"/>
      <c r="XH368"/>
      <c r="XI368"/>
      <c r="XJ368"/>
      <c r="XK368"/>
      <c r="XL368"/>
      <c r="XM368"/>
      <c r="XN368"/>
      <c r="XO368"/>
      <c r="XP368"/>
      <c r="XQ368"/>
      <c r="XR368"/>
      <c r="XS368"/>
      <c r="XT368"/>
      <c r="XU368"/>
      <c r="XV368"/>
      <c r="XW368"/>
      <c r="XX368"/>
      <c r="XY368"/>
      <c r="XZ368"/>
      <c r="YA368"/>
      <c r="YB368"/>
      <c r="YC368"/>
      <c r="YD368"/>
      <c r="YE368"/>
      <c r="YF368"/>
      <c r="YG368"/>
      <c r="YH368"/>
      <c r="YI368"/>
      <c r="YJ368"/>
      <c r="YK368"/>
      <c r="YL368"/>
      <c r="YM368"/>
      <c r="YN368"/>
      <c r="YO368"/>
      <c r="YP368"/>
      <c r="YQ368"/>
      <c r="YR368"/>
      <c r="YS368"/>
      <c r="YT368"/>
      <c r="YU368"/>
      <c r="YV368"/>
      <c r="YW368"/>
      <c r="YX368"/>
      <c r="YY368"/>
      <c r="YZ368"/>
      <c r="ZA368"/>
      <c r="ZB368"/>
      <c r="ZC368"/>
      <c r="ZD368"/>
      <c r="ZE368"/>
      <c r="ZF368"/>
      <c r="ZG368"/>
      <c r="ZH368"/>
      <c r="ZI368"/>
      <c r="ZJ368"/>
      <c r="ZK368"/>
      <c r="ZL368"/>
      <c r="ZM368"/>
      <c r="ZN368"/>
      <c r="ZO368"/>
      <c r="ZP368"/>
      <c r="ZQ368"/>
      <c r="ZR368"/>
      <c r="ZS368"/>
      <c r="ZT368"/>
      <c r="ZU368"/>
      <c r="ZV368"/>
      <c r="ZW368"/>
      <c r="ZX368"/>
      <c r="ZY368"/>
      <c r="ZZ368"/>
      <c r="AAA368"/>
      <c r="AAB368"/>
      <c r="AAC368"/>
      <c r="AAD368"/>
      <c r="AAE368"/>
      <c r="AAF368"/>
      <c r="AAG368"/>
      <c r="AAH368"/>
      <c r="AAI368"/>
      <c r="AAJ368"/>
      <c r="AAK368"/>
      <c r="AAL368"/>
      <c r="AAM368"/>
      <c r="AAN368"/>
      <c r="AAO368"/>
      <c r="AAP368"/>
      <c r="AAQ368"/>
      <c r="AAR368"/>
      <c r="AAS368"/>
      <c r="AAT368"/>
      <c r="AAU368"/>
      <c r="AAV368"/>
      <c r="AAW368"/>
      <c r="AAX368"/>
      <c r="AAY368"/>
      <c r="AAZ368"/>
      <c r="ABA368"/>
      <c r="ABB368"/>
      <c r="ABC368"/>
      <c r="ABD368"/>
      <c r="ABE368"/>
      <c r="ABF368"/>
      <c r="ABG368"/>
      <c r="ABH368"/>
      <c r="ABI368"/>
      <c r="ABJ368"/>
      <c r="ABK368"/>
      <c r="ABL368"/>
      <c r="ABM368"/>
      <c r="ABN368"/>
      <c r="ABO368"/>
      <c r="ABP368"/>
      <c r="ABQ368"/>
      <c r="ABR368"/>
      <c r="ABS368"/>
      <c r="ABT368"/>
      <c r="ABU368"/>
      <c r="ABV368"/>
      <c r="ABW368"/>
      <c r="ABX368"/>
      <c r="ABY368"/>
      <c r="ABZ368"/>
      <c r="ACA368"/>
      <c r="ACB368"/>
      <c r="ACC368"/>
      <c r="ACD368"/>
      <c r="ACE368"/>
      <c r="ACF368"/>
      <c r="ACG368"/>
      <c r="ACH368"/>
      <c r="ACI368"/>
      <c r="ACJ368"/>
      <c r="ACK368"/>
      <c r="ACL368"/>
      <c r="ACM368"/>
      <c r="ACN368"/>
      <c r="ACO368"/>
      <c r="ACP368"/>
      <c r="ACQ368"/>
      <c r="ACR368"/>
      <c r="ACS368"/>
      <c r="ACT368"/>
      <c r="ACU368"/>
      <c r="ACV368"/>
      <c r="ACW368"/>
      <c r="ACX368"/>
      <c r="ACY368"/>
      <c r="ACZ368"/>
      <c r="ADA368"/>
      <c r="ADB368"/>
      <c r="ADC368"/>
      <c r="ADD368"/>
      <c r="ADE368"/>
      <c r="ADF368"/>
      <c r="ADG368"/>
      <c r="ADH368"/>
      <c r="ADI368"/>
      <c r="ADJ368"/>
      <c r="ADK368"/>
      <c r="ADL368"/>
      <c r="ADM368"/>
      <c r="ADN368"/>
      <c r="ADO368"/>
      <c r="ADP368"/>
      <c r="ADQ368"/>
      <c r="ADR368"/>
      <c r="ADS368"/>
      <c r="ADT368"/>
      <c r="ADU368"/>
      <c r="ADV368"/>
      <c r="ADW368"/>
      <c r="ADX368"/>
      <c r="ADY368"/>
      <c r="ADZ368"/>
      <c r="AEA368"/>
      <c r="AEB368"/>
      <c r="AEC368"/>
      <c r="AED368"/>
      <c r="AEE368"/>
      <c r="AEF368"/>
      <c r="AEG368"/>
      <c r="AEH368"/>
      <c r="AEI368"/>
      <c r="AEJ368"/>
      <c r="AEK368"/>
      <c r="AEL368"/>
      <c r="AEM368"/>
      <c r="AEN368"/>
      <c r="AEO368"/>
      <c r="AEP368"/>
      <c r="AEQ368"/>
      <c r="AER368"/>
      <c r="AES368"/>
      <c r="AET368"/>
      <c r="AEU368"/>
      <c r="AEV368"/>
      <c r="AEW368"/>
      <c r="AEX368"/>
      <c r="AEY368"/>
      <c r="AEZ368"/>
      <c r="AFA368"/>
      <c r="AFB368"/>
      <c r="AFC368"/>
      <c r="AFD368"/>
      <c r="AFE368"/>
      <c r="AFF368"/>
      <c r="AFG368"/>
      <c r="AFH368"/>
      <c r="AFI368"/>
      <c r="AFJ368"/>
      <c r="AFK368"/>
      <c r="AFL368"/>
      <c r="AFM368"/>
      <c r="AFN368"/>
      <c r="AFO368"/>
      <c r="AFP368"/>
      <c r="AFQ368"/>
      <c r="AFR368"/>
      <c r="AFS368"/>
      <c r="AFT368"/>
      <c r="AFU368"/>
      <c r="AFV368"/>
      <c r="AFW368"/>
      <c r="AFX368"/>
      <c r="AFY368"/>
      <c r="AFZ368"/>
      <c r="AGA368"/>
      <c r="AGB368"/>
      <c r="AGC368"/>
      <c r="AGD368"/>
      <c r="AGE368"/>
      <c r="AGF368"/>
      <c r="AGG368"/>
      <c r="AGH368"/>
      <c r="AGI368"/>
      <c r="AGJ368"/>
      <c r="AGK368"/>
      <c r="AGL368"/>
      <c r="AGM368"/>
      <c r="AGN368"/>
      <c r="AGO368"/>
      <c r="AGP368"/>
      <c r="AGQ368"/>
      <c r="AGR368"/>
      <c r="AGS368"/>
      <c r="AGT368"/>
      <c r="AGU368"/>
      <c r="AGV368"/>
      <c r="AGW368"/>
      <c r="AGX368"/>
      <c r="AGY368"/>
      <c r="AGZ368"/>
      <c r="AHA368"/>
      <c r="AHB368"/>
      <c r="AHC368"/>
      <c r="AHD368"/>
      <c r="AHE368"/>
      <c r="AHF368"/>
      <c r="AHG368"/>
      <c r="AHH368"/>
      <c r="AHI368"/>
      <c r="AHJ368"/>
      <c r="AHK368"/>
      <c r="AHL368"/>
      <c r="AHM368"/>
      <c r="AHN368"/>
      <c r="AHO368"/>
      <c r="AHP368"/>
      <c r="AHQ368"/>
      <c r="AHR368"/>
      <c r="AHS368"/>
      <c r="AHT368"/>
      <c r="AHU368"/>
      <c r="AHV368"/>
      <c r="AHW368"/>
      <c r="AHX368"/>
      <c r="AHY368"/>
      <c r="AHZ368"/>
      <c r="AIA368"/>
      <c r="AIB368"/>
      <c r="AIC368"/>
      <c r="AID368"/>
      <c r="AIE368"/>
      <c r="AIF368"/>
      <c r="AIG368"/>
      <c r="AIH368"/>
      <c r="AII368"/>
      <c r="AIJ368"/>
      <c r="AIK368"/>
      <c r="AIL368"/>
      <c r="AIM368"/>
      <c r="AIN368"/>
      <c r="AIO368"/>
      <c r="AIP368"/>
      <c r="AIQ368"/>
      <c r="AIR368"/>
      <c r="AIS368"/>
      <c r="AIT368"/>
      <c r="AIU368"/>
      <c r="AIV368"/>
      <c r="AIW368"/>
      <c r="AIX368"/>
      <c r="AIY368"/>
      <c r="AIZ368"/>
      <c r="AJA368"/>
      <c r="AJB368"/>
      <c r="AJC368"/>
      <c r="AJD368"/>
      <c r="AJE368"/>
      <c r="AJF368"/>
      <c r="AJG368"/>
      <c r="AJH368"/>
      <c r="AJI368"/>
      <c r="AJJ368"/>
      <c r="AJK368"/>
      <c r="AJL368"/>
      <c r="AJM368"/>
      <c r="AJN368"/>
      <c r="AJO368"/>
      <c r="AJP368"/>
      <c r="AJQ368"/>
      <c r="AJR368"/>
      <c r="AJS368"/>
      <c r="AJT368"/>
      <c r="AJU368"/>
      <c r="AJV368"/>
      <c r="AJW368"/>
      <c r="AJX368"/>
      <c r="AJY368"/>
      <c r="AJZ368"/>
      <c r="AKA368"/>
      <c r="AKB368"/>
      <c r="AKC368"/>
      <c r="AKD368"/>
      <c r="AKE368"/>
      <c r="AKF368"/>
      <c r="AKG368"/>
      <c r="AKH368"/>
      <c r="AKI368"/>
      <c r="AKJ368"/>
      <c r="AKK368"/>
      <c r="AKL368"/>
      <c r="AKM368"/>
      <c r="AKN368"/>
      <c r="AKO368"/>
      <c r="AKP368"/>
      <c r="AKQ368"/>
      <c r="AKR368"/>
      <c r="AKS368"/>
      <c r="AKT368"/>
      <c r="AKU368"/>
      <c r="AKV368"/>
      <c r="AKW368"/>
      <c r="AKX368"/>
      <c r="AKY368"/>
      <c r="AKZ368"/>
      <c r="ALA368"/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  <c r="ALX368"/>
      <c r="ALY368"/>
      <c r="ALZ368"/>
      <c r="AMA368"/>
      <c r="AMB368"/>
      <c r="AMC368"/>
      <c r="AMD368"/>
      <c r="AME368"/>
      <c r="AMF368"/>
      <c r="AMG368"/>
      <c r="AMH368"/>
      <c r="AMI368"/>
      <c r="AMJ368"/>
      <c r="AMK368"/>
      <c r="AML368"/>
      <c r="AMM368"/>
      <c r="AMN368"/>
      <c r="AMO368"/>
      <c r="AMP368"/>
      <c r="AMQ368"/>
      <c r="AMR368"/>
      <c r="AMS368"/>
      <c r="AMT368"/>
      <c r="AMU368"/>
      <c r="AMV368"/>
      <c r="AMW368"/>
      <c r="AMX368"/>
      <c r="AMY368"/>
    </row>
    <row r="369" spans="3:1039" s="6" customFormat="1" ht="15" customHeight="1" x14ac:dyDescent="0.25">
      <c r="C369" s="6" t="str">
        <f t="shared" si="191"/>
        <v>Ruud</v>
      </c>
      <c r="D369" s="6" t="str">
        <f t="shared" si="192"/>
        <v>PROUH50 T2 RU350 D15  (50 gal)</v>
      </c>
      <c r="E369" s="6">
        <f t="shared" si="207"/>
        <v>210742</v>
      </c>
      <c r="F369" s="55">
        <f t="shared" si="156"/>
        <v>50</v>
      </c>
      <c r="G369" s="6" t="str">
        <f t="shared" si="193"/>
        <v>RheemHBDR2250</v>
      </c>
      <c r="H369" s="116">
        <f t="shared" si="190"/>
        <v>0</v>
      </c>
      <c r="I369" s="156" t="str">
        <f t="shared" si="208"/>
        <v>RuudPROUH50RU350D15</v>
      </c>
      <c r="J369" s="91" t="s">
        <v>188</v>
      </c>
      <c r="K369" s="32">
        <v>3</v>
      </c>
      <c r="L369" s="75">
        <f t="shared" si="196"/>
        <v>21</v>
      </c>
      <c r="M369" s="12" t="s">
        <v>96</v>
      </c>
      <c r="N369" s="62">
        <f t="shared" si="217"/>
        <v>7</v>
      </c>
      <c r="O369" s="62">
        <f t="shared" si="216"/>
        <v>210742</v>
      </c>
      <c r="P369" s="59" t="str">
        <f t="shared" si="194"/>
        <v>PROUH50 T2 RU350 D15  (50 gal)</v>
      </c>
      <c r="Q369" s="155">
        <f t="shared" si="197"/>
        <v>1</v>
      </c>
      <c r="R369" s="13" t="s">
        <v>254</v>
      </c>
      <c r="S369" s="14">
        <v>50</v>
      </c>
      <c r="T369" s="99" t="s">
        <v>216</v>
      </c>
      <c r="U369" s="80" t="s">
        <v>216</v>
      </c>
      <c r="V369" s="85" t="str">
        <f t="shared" si="187"/>
        <v>RheemHBDR2250</v>
      </c>
      <c r="W369" s="115">
        <v>0</v>
      </c>
      <c r="X369" s="46" t="s">
        <v>8</v>
      </c>
      <c r="Y369" s="47"/>
      <c r="Z369" s="44"/>
      <c r="AA369" s="126" t="str">
        <f t="shared" si="202"/>
        <v>2,     210742,   "PROUH50 T2 RU350 D15  (50 gal)"</v>
      </c>
      <c r="AB369" s="128" t="str">
        <f t="shared" si="211"/>
        <v>Ruud</v>
      </c>
      <c r="AC369" s="6" t="s">
        <v>642</v>
      </c>
      <c r="AD369" s="153">
        <f t="shared" si="198"/>
        <v>1</v>
      </c>
      <c r="AE369" s="126" t="str">
        <f t="shared" si="203"/>
        <v xml:space="preserve">          case  PROUH50 T2 RU350 D15  (50 gal)   :   "RuudPROUH50RU350D15"</v>
      </c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H369"/>
      <c r="NI369"/>
      <c r="NJ369"/>
      <c r="NK369"/>
      <c r="NL369"/>
      <c r="NM369"/>
      <c r="NN369"/>
      <c r="NO369"/>
      <c r="NP369"/>
      <c r="NQ369"/>
      <c r="NR369"/>
      <c r="NS369"/>
      <c r="NT369"/>
      <c r="NU369"/>
      <c r="NV369"/>
      <c r="NW369"/>
      <c r="NX369"/>
      <c r="NY369"/>
      <c r="NZ369"/>
      <c r="OA369"/>
      <c r="OB369"/>
      <c r="OC369"/>
      <c r="OD369"/>
      <c r="OE369"/>
      <c r="OF369"/>
      <c r="OG369"/>
      <c r="OH369"/>
      <c r="OI369"/>
      <c r="OJ369"/>
      <c r="OK369"/>
      <c r="OL369"/>
      <c r="OM369"/>
      <c r="ON369"/>
      <c r="OO369"/>
      <c r="OP369"/>
      <c r="OQ369"/>
      <c r="OR369"/>
      <c r="OS369"/>
      <c r="OT369"/>
      <c r="OU369"/>
      <c r="OV369"/>
      <c r="OW369"/>
      <c r="OX369"/>
      <c r="OY369"/>
      <c r="OZ369"/>
      <c r="PA369"/>
      <c r="PB369"/>
      <c r="PC369"/>
      <c r="PD369"/>
      <c r="PE369"/>
      <c r="PF369"/>
      <c r="PG369"/>
      <c r="PH369"/>
      <c r="PI369"/>
      <c r="PJ369"/>
      <c r="PK369"/>
      <c r="PL369"/>
      <c r="PM369"/>
      <c r="PN369"/>
      <c r="PO369"/>
      <c r="PP369"/>
      <c r="PQ369"/>
      <c r="PR369"/>
      <c r="PS369"/>
      <c r="PT369"/>
      <c r="PU369"/>
      <c r="PV369"/>
      <c r="PW369"/>
      <c r="PX369"/>
      <c r="PY369"/>
      <c r="PZ369"/>
      <c r="QA369"/>
      <c r="QB369"/>
      <c r="QC369"/>
      <c r="QD369"/>
      <c r="QE369"/>
      <c r="QF369"/>
      <c r="QG369"/>
      <c r="QH369"/>
      <c r="QI369"/>
      <c r="QJ369"/>
      <c r="QK369"/>
      <c r="QL369"/>
      <c r="QM369"/>
      <c r="QN369"/>
      <c r="QO369"/>
      <c r="QP369"/>
      <c r="QQ369"/>
      <c r="QR369"/>
      <c r="QS369"/>
      <c r="QT369"/>
      <c r="QU369"/>
      <c r="QV369"/>
      <c r="QW369"/>
      <c r="QX369"/>
      <c r="QY369"/>
      <c r="QZ369"/>
      <c r="RA369"/>
      <c r="RB369"/>
      <c r="RC369"/>
      <c r="RD369"/>
      <c r="RE369"/>
      <c r="RF369"/>
      <c r="RG369"/>
      <c r="RH369"/>
      <c r="RI369"/>
      <c r="RJ369"/>
      <c r="RK369"/>
      <c r="RL369"/>
      <c r="RM369"/>
      <c r="RN369"/>
      <c r="RO369"/>
      <c r="RP369"/>
      <c r="RQ369"/>
      <c r="RR369"/>
      <c r="RS369"/>
      <c r="RT369"/>
      <c r="RU369"/>
      <c r="RV369"/>
      <c r="RW369"/>
      <c r="RX369"/>
      <c r="RY369"/>
      <c r="RZ369"/>
      <c r="SA369"/>
      <c r="SB369"/>
      <c r="SC369"/>
      <c r="SD369"/>
      <c r="SE369"/>
      <c r="SF369"/>
      <c r="SG369"/>
      <c r="SH369"/>
      <c r="SI369"/>
      <c r="SJ369"/>
      <c r="SK369"/>
      <c r="SL369"/>
      <c r="SM369"/>
      <c r="SN369"/>
      <c r="SO369"/>
      <c r="SP369"/>
      <c r="SQ369"/>
      <c r="SR369"/>
      <c r="SS369"/>
      <c r="ST369"/>
      <c r="SU369"/>
      <c r="SV369"/>
      <c r="SW369"/>
      <c r="SX369"/>
      <c r="SY369"/>
      <c r="SZ369"/>
      <c r="TA369"/>
      <c r="TB369"/>
      <c r="TC369"/>
      <c r="TD369"/>
      <c r="TE369"/>
      <c r="TF369"/>
      <c r="TG369"/>
      <c r="TH369"/>
      <c r="TI369"/>
      <c r="TJ369"/>
      <c r="TK369"/>
      <c r="TL369"/>
      <c r="TM369"/>
      <c r="TN369"/>
      <c r="TO369"/>
      <c r="TP369"/>
      <c r="TQ369"/>
      <c r="TR369"/>
      <c r="TS369"/>
      <c r="TT369"/>
      <c r="TU369"/>
      <c r="TV369"/>
      <c r="TW369"/>
      <c r="TX369"/>
      <c r="TY369"/>
      <c r="TZ369"/>
      <c r="UA369"/>
      <c r="UB369"/>
      <c r="UC369"/>
      <c r="UD369"/>
      <c r="UE369"/>
      <c r="UF369"/>
      <c r="UG369"/>
      <c r="UH369"/>
      <c r="UI369"/>
      <c r="UJ369"/>
      <c r="UK369"/>
      <c r="UL369"/>
      <c r="UM369"/>
      <c r="UN369"/>
      <c r="UO369"/>
      <c r="UP369"/>
      <c r="UQ369"/>
      <c r="UR369"/>
      <c r="US369"/>
      <c r="UT369"/>
      <c r="UU369"/>
      <c r="UV369"/>
      <c r="UW369"/>
      <c r="UX369"/>
      <c r="UY369"/>
      <c r="UZ369"/>
      <c r="VA369"/>
      <c r="VB369"/>
      <c r="VC369"/>
      <c r="VD369"/>
      <c r="VE369"/>
      <c r="VF369"/>
      <c r="VG369"/>
      <c r="VH369"/>
      <c r="VI369"/>
      <c r="VJ369"/>
      <c r="VK369"/>
      <c r="VL369"/>
      <c r="VM369"/>
      <c r="VN369"/>
      <c r="VO369"/>
      <c r="VP369"/>
      <c r="VQ369"/>
      <c r="VR369"/>
      <c r="VS369"/>
      <c r="VT369"/>
      <c r="VU369"/>
      <c r="VV369"/>
      <c r="VW369"/>
      <c r="VX369"/>
      <c r="VY369"/>
      <c r="VZ369"/>
      <c r="WA369"/>
      <c r="WB369"/>
      <c r="WC369"/>
      <c r="WD369"/>
      <c r="WE369"/>
      <c r="WF369"/>
      <c r="WG369"/>
      <c r="WH369"/>
      <c r="WI369"/>
      <c r="WJ369"/>
      <c r="WK369"/>
      <c r="WL369"/>
      <c r="WM369"/>
      <c r="WN369"/>
      <c r="WO369"/>
      <c r="WP369"/>
      <c r="WQ369"/>
      <c r="WR369"/>
      <c r="WS369"/>
      <c r="WT369"/>
      <c r="WU369"/>
      <c r="WV369"/>
      <c r="WW369"/>
      <c r="WX369"/>
      <c r="WY369"/>
      <c r="WZ369"/>
      <c r="XA369"/>
      <c r="XB369"/>
      <c r="XC369"/>
      <c r="XD369"/>
      <c r="XE369"/>
      <c r="XF369"/>
      <c r="XG369"/>
      <c r="XH369"/>
      <c r="XI369"/>
      <c r="XJ369"/>
      <c r="XK369"/>
      <c r="XL369"/>
      <c r="XM369"/>
      <c r="XN369"/>
      <c r="XO369"/>
      <c r="XP369"/>
      <c r="XQ369"/>
      <c r="XR369"/>
      <c r="XS369"/>
      <c r="XT369"/>
      <c r="XU369"/>
      <c r="XV369"/>
      <c r="XW369"/>
      <c r="XX369"/>
      <c r="XY369"/>
      <c r="XZ369"/>
      <c r="YA369"/>
      <c r="YB369"/>
      <c r="YC369"/>
      <c r="YD369"/>
      <c r="YE369"/>
      <c r="YF369"/>
      <c r="YG369"/>
      <c r="YH369"/>
      <c r="YI369"/>
      <c r="YJ369"/>
      <c r="YK369"/>
      <c r="YL369"/>
      <c r="YM369"/>
      <c r="YN369"/>
      <c r="YO369"/>
      <c r="YP369"/>
      <c r="YQ369"/>
      <c r="YR369"/>
      <c r="YS369"/>
      <c r="YT369"/>
      <c r="YU369"/>
      <c r="YV369"/>
      <c r="YW369"/>
      <c r="YX369"/>
      <c r="YY369"/>
      <c r="YZ369"/>
      <c r="ZA369"/>
      <c r="ZB369"/>
      <c r="ZC369"/>
      <c r="ZD369"/>
      <c r="ZE369"/>
      <c r="ZF369"/>
      <c r="ZG369"/>
      <c r="ZH369"/>
      <c r="ZI369"/>
      <c r="ZJ369"/>
      <c r="ZK369"/>
      <c r="ZL369"/>
      <c r="ZM369"/>
      <c r="ZN369"/>
      <c r="ZO369"/>
      <c r="ZP369"/>
      <c r="ZQ369"/>
      <c r="ZR369"/>
      <c r="ZS369"/>
      <c r="ZT369"/>
      <c r="ZU369"/>
      <c r="ZV369"/>
      <c r="ZW369"/>
      <c r="ZX369"/>
      <c r="ZY369"/>
      <c r="ZZ369"/>
      <c r="AAA369"/>
      <c r="AAB369"/>
      <c r="AAC369"/>
      <c r="AAD369"/>
      <c r="AAE369"/>
      <c r="AAF369"/>
      <c r="AAG369"/>
      <c r="AAH369"/>
      <c r="AAI369"/>
      <c r="AAJ369"/>
      <c r="AAK369"/>
      <c r="AAL369"/>
      <c r="AAM369"/>
      <c r="AAN369"/>
      <c r="AAO369"/>
      <c r="AAP369"/>
      <c r="AAQ369"/>
      <c r="AAR369"/>
      <c r="AAS369"/>
      <c r="AAT369"/>
      <c r="AAU369"/>
      <c r="AAV369"/>
      <c r="AAW369"/>
      <c r="AAX369"/>
      <c r="AAY369"/>
      <c r="AAZ369"/>
      <c r="ABA369"/>
      <c r="ABB369"/>
      <c r="ABC369"/>
      <c r="ABD369"/>
      <c r="ABE369"/>
      <c r="ABF369"/>
      <c r="ABG369"/>
      <c r="ABH369"/>
      <c r="ABI369"/>
      <c r="ABJ369"/>
      <c r="ABK369"/>
      <c r="ABL369"/>
      <c r="ABM369"/>
      <c r="ABN369"/>
      <c r="ABO369"/>
      <c r="ABP369"/>
      <c r="ABQ369"/>
      <c r="ABR369"/>
      <c r="ABS369"/>
      <c r="ABT369"/>
      <c r="ABU369"/>
      <c r="ABV369"/>
      <c r="ABW369"/>
      <c r="ABX369"/>
      <c r="ABY369"/>
      <c r="ABZ369"/>
      <c r="ACA369"/>
      <c r="ACB369"/>
      <c r="ACC369"/>
      <c r="ACD369"/>
      <c r="ACE369"/>
      <c r="ACF369"/>
      <c r="ACG369"/>
      <c r="ACH369"/>
      <c r="ACI369"/>
      <c r="ACJ369"/>
      <c r="ACK369"/>
      <c r="ACL369"/>
      <c r="ACM369"/>
      <c r="ACN369"/>
      <c r="ACO369"/>
      <c r="ACP369"/>
      <c r="ACQ369"/>
      <c r="ACR369"/>
      <c r="ACS369"/>
      <c r="ACT369"/>
      <c r="ACU369"/>
      <c r="ACV369"/>
      <c r="ACW369"/>
      <c r="ACX369"/>
      <c r="ACY369"/>
      <c r="ACZ369"/>
      <c r="ADA369"/>
      <c r="ADB369"/>
      <c r="ADC369"/>
      <c r="ADD369"/>
      <c r="ADE369"/>
      <c r="ADF369"/>
      <c r="ADG369"/>
      <c r="ADH369"/>
      <c r="ADI369"/>
      <c r="ADJ369"/>
      <c r="ADK369"/>
      <c r="ADL369"/>
      <c r="ADM369"/>
      <c r="ADN369"/>
      <c r="ADO369"/>
      <c r="ADP369"/>
      <c r="ADQ369"/>
      <c r="ADR369"/>
      <c r="ADS369"/>
      <c r="ADT369"/>
      <c r="ADU369"/>
      <c r="ADV369"/>
      <c r="ADW369"/>
      <c r="ADX369"/>
      <c r="ADY369"/>
      <c r="ADZ369"/>
      <c r="AEA369"/>
      <c r="AEB369"/>
      <c r="AEC369"/>
      <c r="AED369"/>
      <c r="AEE369"/>
      <c r="AEF369"/>
      <c r="AEG369"/>
      <c r="AEH369"/>
      <c r="AEI369"/>
      <c r="AEJ369"/>
      <c r="AEK369"/>
      <c r="AEL369"/>
      <c r="AEM369"/>
      <c r="AEN369"/>
      <c r="AEO369"/>
      <c r="AEP369"/>
      <c r="AEQ369"/>
      <c r="AER369"/>
      <c r="AES369"/>
      <c r="AET369"/>
      <c r="AEU369"/>
      <c r="AEV369"/>
      <c r="AEW369"/>
      <c r="AEX369"/>
      <c r="AEY369"/>
      <c r="AEZ369"/>
      <c r="AFA369"/>
      <c r="AFB369"/>
      <c r="AFC369"/>
      <c r="AFD369"/>
      <c r="AFE369"/>
      <c r="AFF369"/>
      <c r="AFG369"/>
      <c r="AFH369"/>
      <c r="AFI369"/>
      <c r="AFJ369"/>
      <c r="AFK369"/>
      <c r="AFL369"/>
      <c r="AFM369"/>
      <c r="AFN369"/>
      <c r="AFO369"/>
      <c r="AFP369"/>
      <c r="AFQ369"/>
      <c r="AFR369"/>
      <c r="AFS369"/>
      <c r="AFT369"/>
      <c r="AFU369"/>
      <c r="AFV369"/>
      <c r="AFW369"/>
      <c r="AFX369"/>
      <c r="AFY369"/>
      <c r="AFZ369"/>
      <c r="AGA369"/>
      <c r="AGB369"/>
      <c r="AGC369"/>
      <c r="AGD369"/>
      <c r="AGE369"/>
      <c r="AGF369"/>
      <c r="AGG369"/>
      <c r="AGH369"/>
      <c r="AGI369"/>
      <c r="AGJ369"/>
      <c r="AGK369"/>
      <c r="AGL369"/>
      <c r="AGM369"/>
      <c r="AGN369"/>
      <c r="AGO369"/>
      <c r="AGP369"/>
      <c r="AGQ369"/>
      <c r="AGR369"/>
      <c r="AGS369"/>
      <c r="AGT369"/>
      <c r="AGU369"/>
      <c r="AGV369"/>
      <c r="AGW369"/>
      <c r="AGX369"/>
      <c r="AGY369"/>
      <c r="AGZ369"/>
      <c r="AHA369"/>
      <c r="AHB369"/>
      <c r="AHC369"/>
      <c r="AHD369"/>
      <c r="AHE369"/>
      <c r="AHF369"/>
      <c r="AHG369"/>
      <c r="AHH369"/>
      <c r="AHI369"/>
      <c r="AHJ369"/>
      <c r="AHK369"/>
      <c r="AHL369"/>
      <c r="AHM369"/>
      <c r="AHN369"/>
      <c r="AHO369"/>
      <c r="AHP369"/>
      <c r="AHQ369"/>
      <c r="AHR369"/>
      <c r="AHS369"/>
      <c r="AHT369"/>
      <c r="AHU369"/>
      <c r="AHV369"/>
      <c r="AHW369"/>
      <c r="AHX369"/>
      <c r="AHY369"/>
      <c r="AHZ369"/>
      <c r="AIA369"/>
      <c r="AIB369"/>
      <c r="AIC369"/>
      <c r="AID369"/>
      <c r="AIE369"/>
      <c r="AIF369"/>
      <c r="AIG369"/>
      <c r="AIH369"/>
      <c r="AII369"/>
      <c r="AIJ369"/>
      <c r="AIK369"/>
      <c r="AIL369"/>
      <c r="AIM369"/>
      <c r="AIN369"/>
      <c r="AIO369"/>
      <c r="AIP369"/>
      <c r="AIQ369"/>
      <c r="AIR369"/>
      <c r="AIS369"/>
      <c r="AIT369"/>
      <c r="AIU369"/>
      <c r="AIV369"/>
      <c r="AIW369"/>
      <c r="AIX369"/>
      <c r="AIY369"/>
      <c r="AIZ369"/>
      <c r="AJA369"/>
      <c r="AJB369"/>
      <c r="AJC369"/>
      <c r="AJD369"/>
      <c r="AJE369"/>
      <c r="AJF369"/>
      <c r="AJG369"/>
      <c r="AJH369"/>
      <c r="AJI369"/>
      <c r="AJJ369"/>
      <c r="AJK369"/>
      <c r="AJL369"/>
      <c r="AJM369"/>
      <c r="AJN369"/>
      <c r="AJO369"/>
      <c r="AJP369"/>
      <c r="AJQ369"/>
      <c r="AJR369"/>
      <c r="AJS369"/>
      <c r="AJT369"/>
      <c r="AJU369"/>
      <c r="AJV369"/>
      <c r="AJW369"/>
      <c r="AJX369"/>
      <c r="AJY369"/>
      <c r="AJZ369"/>
      <c r="AKA369"/>
      <c r="AKB369"/>
      <c r="AKC369"/>
      <c r="AKD369"/>
      <c r="AKE369"/>
      <c r="AKF369"/>
      <c r="AKG369"/>
      <c r="AKH369"/>
      <c r="AKI369"/>
      <c r="AKJ369"/>
      <c r="AKK369"/>
      <c r="AKL369"/>
      <c r="AKM369"/>
      <c r="AKN369"/>
      <c r="AKO369"/>
      <c r="AKP369"/>
      <c r="AKQ369"/>
      <c r="AKR369"/>
      <c r="AKS369"/>
      <c r="AKT369"/>
      <c r="AKU369"/>
      <c r="AKV369"/>
      <c r="AKW369"/>
      <c r="AKX369"/>
      <c r="AKY369"/>
      <c r="AKZ369"/>
      <c r="ALA369"/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  <c r="ALX369"/>
      <c r="ALY369"/>
      <c r="ALZ369"/>
      <c r="AMA369"/>
      <c r="AMB369"/>
      <c r="AMC369"/>
      <c r="AMD369"/>
      <c r="AME369"/>
      <c r="AMF369"/>
      <c r="AMG369"/>
      <c r="AMH369"/>
      <c r="AMI369"/>
      <c r="AMJ369"/>
      <c r="AMK369"/>
      <c r="AML369"/>
      <c r="AMM369"/>
      <c r="AMN369"/>
      <c r="AMO369"/>
      <c r="AMP369"/>
      <c r="AMQ369"/>
      <c r="AMR369"/>
      <c r="AMS369"/>
      <c r="AMT369"/>
      <c r="AMU369"/>
      <c r="AMV369"/>
      <c r="AMW369"/>
      <c r="AMX369"/>
      <c r="AMY369"/>
    </row>
    <row r="370" spans="3:1039" s="6" customFormat="1" ht="15" customHeight="1" x14ac:dyDescent="0.25">
      <c r="C370" s="6" t="str">
        <f t="shared" si="191"/>
        <v>Ruud</v>
      </c>
      <c r="D370" s="6" t="str">
        <f t="shared" si="192"/>
        <v>PROUH50 T2 RU350 DCB  (50 gal)</v>
      </c>
      <c r="E370" s="6">
        <f t="shared" si="207"/>
        <v>210839</v>
      </c>
      <c r="F370" s="55">
        <f t="shared" si="156"/>
        <v>50</v>
      </c>
      <c r="G370" s="6" t="str">
        <f t="shared" si="193"/>
        <v>RheemHBDR4550</v>
      </c>
      <c r="H370" s="116">
        <f t="shared" si="190"/>
        <v>0</v>
      </c>
      <c r="I370" s="156" t="str">
        <f t="shared" si="208"/>
        <v>RuudPROUH50RU350DCB</v>
      </c>
      <c r="J370" s="91" t="s">
        <v>188</v>
      </c>
      <c r="K370" s="32">
        <v>3</v>
      </c>
      <c r="L370" s="75">
        <f t="shared" si="196"/>
        <v>21</v>
      </c>
      <c r="M370" s="12" t="s">
        <v>96</v>
      </c>
      <c r="N370" s="62">
        <f t="shared" si="217"/>
        <v>8</v>
      </c>
      <c r="O370" s="62">
        <f t="shared" si="216"/>
        <v>210839</v>
      </c>
      <c r="P370" s="59" t="str">
        <f t="shared" si="194"/>
        <v>PROUH50 T2 RU350 DCB  (50 gal)</v>
      </c>
      <c r="Q370" s="155">
        <f t="shared" si="197"/>
        <v>1</v>
      </c>
      <c r="R370" s="13" t="s">
        <v>246</v>
      </c>
      <c r="S370" s="14">
        <v>50</v>
      </c>
      <c r="T370" s="99" t="s">
        <v>259</v>
      </c>
      <c r="U370" s="80" t="s">
        <v>259</v>
      </c>
      <c r="V370" s="85" t="str">
        <f t="shared" ref="V370:V385" si="218">VLOOKUP( U370, $R$2:$T$65, 3, FALSE )</f>
        <v>RheemHBDR4550</v>
      </c>
      <c r="W370" s="115">
        <v>0</v>
      </c>
      <c r="X370" s="46" t="s">
        <v>8</v>
      </c>
      <c r="Y370" s="47"/>
      <c r="Z370" s="44"/>
      <c r="AA370" s="126" t="str">
        <f t="shared" si="202"/>
        <v>2,     210839,   "PROUH50 T2 RU350 DCB  (50 gal)"</v>
      </c>
      <c r="AB370" s="128" t="str">
        <f t="shared" si="211"/>
        <v>Ruud</v>
      </c>
      <c r="AC370" s="6" t="s">
        <v>643</v>
      </c>
      <c r="AD370" s="153">
        <f t="shared" si="198"/>
        <v>1</v>
      </c>
      <c r="AE370" s="126" t="str">
        <f t="shared" si="203"/>
        <v xml:space="preserve">          case  PROUH50 T2 RU350 DCB  (50 gal)   :   "RuudPROUH50RU350DCB"</v>
      </c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  <c r="AMK370"/>
      <c r="AML370"/>
      <c r="AMM370"/>
      <c r="AMN370"/>
      <c r="AMO370"/>
      <c r="AMP370"/>
      <c r="AMQ370"/>
      <c r="AMR370"/>
      <c r="AMS370"/>
      <c r="AMT370"/>
      <c r="AMU370"/>
      <c r="AMV370"/>
      <c r="AMW370"/>
      <c r="AMX370"/>
      <c r="AMY370"/>
    </row>
    <row r="371" spans="3:1039" s="6" customFormat="1" ht="15" customHeight="1" x14ac:dyDescent="0.25">
      <c r="C371" s="6" t="str">
        <f t="shared" si="191"/>
        <v>Ruud</v>
      </c>
      <c r="D371" s="6" t="str">
        <f t="shared" si="192"/>
        <v>PROUH65 T2 RU350 D15  (65 gal)</v>
      </c>
      <c r="E371" s="6">
        <f t="shared" si="207"/>
        <v>210943</v>
      </c>
      <c r="F371" s="55">
        <f t="shared" si="156"/>
        <v>65</v>
      </c>
      <c r="G371" s="6" t="str">
        <f t="shared" si="193"/>
        <v>RheemHBDR2265</v>
      </c>
      <c r="H371" s="116">
        <f t="shared" si="190"/>
        <v>0</v>
      </c>
      <c r="I371" s="156" t="str">
        <f t="shared" si="208"/>
        <v>RuudPROUH65RU350D15</v>
      </c>
      <c r="J371" s="91" t="s">
        <v>188</v>
      </c>
      <c r="K371" s="32">
        <v>3</v>
      </c>
      <c r="L371" s="75">
        <f t="shared" si="196"/>
        <v>21</v>
      </c>
      <c r="M371" s="12" t="s">
        <v>96</v>
      </c>
      <c r="N371" s="62">
        <f t="shared" si="217"/>
        <v>9</v>
      </c>
      <c r="O371" s="62">
        <f t="shared" si="216"/>
        <v>210943</v>
      </c>
      <c r="P371" s="59" t="str">
        <f t="shared" si="194"/>
        <v>PROUH65 T2 RU350 D15  (65 gal)</v>
      </c>
      <c r="Q371" s="155">
        <f t="shared" si="197"/>
        <v>1</v>
      </c>
      <c r="R371" s="13" t="s">
        <v>247</v>
      </c>
      <c r="S371" s="14">
        <v>65</v>
      </c>
      <c r="T371" s="99" t="s">
        <v>217</v>
      </c>
      <c r="U371" s="80" t="s">
        <v>217</v>
      </c>
      <c r="V371" s="85" t="str">
        <f t="shared" si="218"/>
        <v>RheemHBDR2265</v>
      </c>
      <c r="W371" s="115">
        <v>0</v>
      </c>
      <c r="X371" s="46" t="s">
        <v>8</v>
      </c>
      <c r="Y371" s="47"/>
      <c r="Z371" s="44"/>
      <c r="AA371" s="126" t="str">
        <f t="shared" si="202"/>
        <v>2,     210943,   "PROUH65 T2 RU350 D15  (65 gal)"</v>
      </c>
      <c r="AB371" s="128" t="str">
        <f t="shared" si="211"/>
        <v>Ruud</v>
      </c>
      <c r="AC371" s="6" t="s">
        <v>648</v>
      </c>
      <c r="AD371" s="153">
        <f t="shared" si="198"/>
        <v>1</v>
      </c>
      <c r="AE371" s="126" t="str">
        <f t="shared" si="203"/>
        <v xml:space="preserve">          case  PROUH65 T2 RU350 D15  (65 gal)   :   "RuudPROUH65RU350D15"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  <c r="AMK371"/>
      <c r="AML371"/>
      <c r="AMM371"/>
      <c r="AMN371"/>
      <c r="AMO371"/>
      <c r="AMP371"/>
      <c r="AMQ371"/>
      <c r="AMR371"/>
      <c r="AMS371"/>
      <c r="AMT371"/>
      <c r="AMU371"/>
      <c r="AMV371"/>
      <c r="AMW371"/>
      <c r="AMX371"/>
      <c r="AMY371"/>
    </row>
    <row r="372" spans="3:1039" s="6" customFormat="1" ht="15" customHeight="1" x14ac:dyDescent="0.25">
      <c r="C372" s="6" t="str">
        <f t="shared" si="191"/>
        <v>Ruud</v>
      </c>
      <c r="D372" s="6" t="str">
        <f t="shared" si="192"/>
        <v>PROUH65 T2 RU350 DCB  (65 gal)</v>
      </c>
      <c r="E372" s="6">
        <f t="shared" si="207"/>
        <v>211040</v>
      </c>
      <c r="F372" s="55">
        <f t="shared" si="156"/>
        <v>65</v>
      </c>
      <c r="G372" s="6" t="str">
        <f t="shared" si="193"/>
        <v>RheemHBDR4565</v>
      </c>
      <c r="H372" s="116">
        <f t="shared" si="190"/>
        <v>0</v>
      </c>
      <c r="I372" s="156" t="str">
        <f t="shared" si="208"/>
        <v>RuudPROUH65RU350DCB</v>
      </c>
      <c r="J372" s="91" t="s">
        <v>188</v>
      </c>
      <c r="K372" s="32">
        <v>3</v>
      </c>
      <c r="L372" s="75">
        <f t="shared" si="196"/>
        <v>21</v>
      </c>
      <c r="M372" s="12" t="s">
        <v>96</v>
      </c>
      <c r="N372" s="62">
        <f t="shared" si="217"/>
        <v>10</v>
      </c>
      <c r="O372" s="62">
        <f t="shared" si="216"/>
        <v>211040</v>
      </c>
      <c r="P372" s="59" t="str">
        <f t="shared" si="194"/>
        <v>PROUH65 T2 RU350 DCB  (65 gal)</v>
      </c>
      <c r="Q372" s="155">
        <f t="shared" si="197"/>
        <v>1</v>
      </c>
      <c r="R372" s="13" t="s">
        <v>248</v>
      </c>
      <c r="S372" s="14">
        <v>65</v>
      </c>
      <c r="T372" s="99" t="s">
        <v>260</v>
      </c>
      <c r="U372" s="80" t="s">
        <v>260</v>
      </c>
      <c r="V372" s="85" t="str">
        <f t="shared" si="218"/>
        <v>RheemHBDR4565</v>
      </c>
      <c r="W372" s="115">
        <v>0</v>
      </c>
      <c r="X372" s="46" t="s">
        <v>8</v>
      </c>
      <c r="Y372" s="47"/>
      <c r="Z372" s="44"/>
      <c r="AA372" s="126" t="str">
        <f t="shared" si="202"/>
        <v>2,     211040,   "PROUH65 T2 RU350 DCB  (65 gal)"</v>
      </c>
      <c r="AB372" s="128" t="str">
        <f t="shared" si="211"/>
        <v>Ruud</v>
      </c>
      <c r="AC372" s="6" t="s">
        <v>649</v>
      </c>
      <c r="AD372" s="153">
        <f t="shared" si="198"/>
        <v>1</v>
      </c>
      <c r="AE372" s="126" t="str">
        <f t="shared" si="203"/>
        <v xml:space="preserve">          case  PROUH65 T2 RU350 DCB  (65 gal)   :   "RuudPROUH65RU350DCB"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  <c r="NG372"/>
      <c r="NH372"/>
      <c r="NI372"/>
      <c r="NJ372"/>
      <c r="NK372"/>
      <c r="NL372"/>
      <c r="NM372"/>
      <c r="NN372"/>
      <c r="NO372"/>
      <c r="NP372"/>
      <c r="NQ372"/>
      <c r="NR372"/>
      <c r="NS372"/>
      <c r="NT372"/>
      <c r="NU372"/>
      <c r="NV372"/>
      <c r="NW372"/>
      <c r="NX372"/>
      <c r="NY372"/>
      <c r="NZ372"/>
      <c r="OA372"/>
      <c r="OB372"/>
      <c r="OC372"/>
      <c r="OD372"/>
      <c r="OE372"/>
      <c r="OF372"/>
      <c r="OG372"/>
      <c r="OH372"/>
      <c r="OI372"/>
      <c r="OJ372"/>
      <c r="OK372"/>
      <c r="OL372"/>
      <c r="OM372"/>
      <c r="ON372"/>
      <c r="OO372"/>
      <c r="OP372"/>
      <c r="OQ372"/>
      <c r="OR372"/>
      <c r="OS372"/>
      <c r="OT372"/>
      <c r="OU372"/>
      <c r="OV372"/>
      <c r="OW372"/>
      <c r="OX372"/>
      <c r="OY372"/>
      <c r="OZ372"/>
      <c r="PA372"/>
      <c r="PB372"/>
      <c r="PC372"/>
      <c r="PD372"/>
      <c r="PE372"/>
      <c r="PF372"/>
      <c r="PG372"/>
      <c r="PH372"/>
      <c r="PI372"/>
      <c r="PJ372"/>
      <c r="PK372"/>
      <c r="PL372"/>
      <c r="PM372"/>
      <c r="PN372"/>
      <c r="PO372"/>
      <c r="PP372"/>
      <c r="PQ372"/>
      <c r="PR372"/>
      <c r="PS372"/>
      <c r="PT372"/>
      <c r="PU372"/>
      <c r="PV372"/>
      <c r="PW372"/>
      <c r="PX372"/>
      <c r="PY372"/>
      <c r="PZ372"/>
      <c r="QA372"/>
      <c r="QB372"/>
      <c r="QC372"/>
      <c r="QD372"/>
      <c r="QE372"/>
      <c r="QF372"/>
      <c r="QG372"/>
      <c r="QH372"/>
      <c r="QI372"/>
      <c r="QJ372"/>
      <c r="QK372"/>
      <c r="QL372"/>
      <c r="QM372"/>
      <c r="QN372"/>
      <c r="QO372"/>
      <c r="QP372"/>
      <c r="QQ372"/>
      <c r="QR372"/>
      <c r="QS372"/>
      <c r="QT372"/>
      <c r="QU372"/>
      <c r="QV372"/>
      <c r="QW372"/>
      <c r="QX372"/>
      <c r="QY372"/>
      <c r="QZ372"/>
      <c r="RA372"/>
      <c r="RB372"/>
      <c r="RC372"/>
      <c r="RD372"/>
      <c r="RE372"/>
      <c r="RF372"/>
      <c r="RG372"/>
      <c r="RH372"/>
      <c r="RI372"/>
      <c r="RJ372"/>
      <c r="RK372"/>
      <c r="RL372"/>
      <c r="RM372"/>
      <c r="RN372"/>
      <c r="RO372"/>
      <c r="RP372"/>
      <c r="RQ372"/>
      <c r="RR372"/>
      <c r="RS372"/>
      <c r="RT372"/>
      <c r="RU372"/>
      <c r="RV372"/>
      <c r="RW372"/>
      <c r="RX372"/>
      <c r="RY372"/>
      <c r="RZ372"/>
      <c r="SA372"/>
      <c r="SB372"/>
      <c r="SC372"/>
      <c r="SD372"/>
      <c r="SE372"/>
      <c r="SF372"/>
      <c r="SG372"/>
      <c r="SH372"/>
      <c r="SI372"/>
      <c r="SJ372"/>
      <c r="SK372"/>
      <c r="SL372"/>
      <c r="SM372"/>
      <c r="SN372"/>
      <c r="SO372"/>
      <c r="SP372"/>
      <c r="SQ372"/>
      <c r="SR372"/>
      <c r="SS372"/>
      <c r="ST372"/>
      <c r="SU372"/>
      <c r="SV372"/>
      <c r="SW372"/>
      <c r="SX372"/>
      <c r="SY372"/>
      <c r="SZ372"/>
      <c r="TA372"/>
      <c r="TB372"/>
      <c r="TC372"/>
      <c r="TD372"/>
      <c r="TE372"/>
      <c r="TF372"/>
      <c r="TG372"/>
      <c r="TH372"/>
      <c r="TI372"/>
      <c r="TJ372"/>
      <c r="TK372"/>
      <c r="TL372"/>
      <c r="TM372"/>
      <c r="TN372"/>
      <c r="TO372"/>
      <c r="TP372"/>
      <c r="TQ372"/>
      <c r="TR372"/>
      <c r="TS372"/>
      <c r="TT372"/>
      <c r="TU372"/>
      <c r="TV372"/>
      <c r="TW372"/>
      <c r="TX372"/>
      <c r="TY372"/>
      <c r="TZ372"/>
      <c r="UA372"/>
      <c r="UB372"/>
      <c r="UC372"/>
      <c r="UD372"/>
      <c r="UE372"/>
      <c r="UF372"/>
      <c r="UG372"/>
      <c r="UH372"/>
      <c r="UI372"/>
      <c r="UJ372"/>
      <c r="UK372"/>
      <c r="UL372"/>
      <c r="UM372"/>
      <c r="UN372"/>
      <c r="UO372"/>
      <c r="UP372"/>
      <c r="UQ372"/>
      <c r="UR372"/>
      <c r="US372"/>
      <c r="UT372"/>
      <c r="UU372"/>
      <c r="UV372"/>
      <c r="UW372"/>
      <c r="UX372"/>
      <c r="UY372"/>
      <c r="UZ372"/>
      <c r="VA372"/>
      <c r="VB372"/>
      <c r="VC372"/>
      <c r="VD372"/>
      <c r="VE372"/>
      <c r="VF372"/>
      <c r="VG372"/>
      <c r="VH372"/>
      <c r="VI372"/>
      <c r="VJ372"/>
      <c r="VK372"/>
      <c r="VL372"/>
      <c r="VM372"/>
      <c r="VN372"/>
      <c r="VO372"/>
      <c r="VP372"/>
      <c r="VQ372"/>
      <c r="VR372"/>
      <c r="VS372"/>
      <c r="VT372"/>
      <c r="VU372"/>
      <c r="VV372"/>
      <c r="VW372"/>
      <c r="VX372"/>
      <c r="VY372"/>
      <c r="VZ372"/>
      <c r="WA372"/>
      <c r="WB372"/>
      <c r="WC372"/>
      <c r="WD372"/>
      <c r="WE372"/>
      <c r="WF372"/>
      <c r="WG372"/>
      <c r="WH372"/>
      <c r="WI372"/>
      <c r="WJ372"/>
      <c r="WK372"/>
      <c r="WL372"/>
      <c r="WM372"/>
      <c r="WN372"/>
      <c r="WO372"/>
      <c r="WP372"/>
      <c r="WQ372"/>
      <c r="WR372"/>
      <c r="WS372"/>
      <c r="WT372"/>
      <c r="WU372"/>
      <c r="WV372"/>
      <c r="WW372"/>
      <c r="WX372"/>
      <c r="WY372"/>
      <c r="WZ372"/>
      <c r="XA372"/>
      <c r="XB372"/>
      <c r="XC372"/>
      <c r="XD372"/>
      <c r="XE372"/>
      <c r="XF372"/>
      <c r="XG372"/>
      <c r="XH372"/>
      <c r="XI372"/>
      <c r="XJ372"/>
      <c r="XK372"/>
      <c r="XL372"/>
      <c r="XM372"/>
      <c r="XN372"/>
      <c r="XO372"/>
      <c r="XP372"/>
      <c r="XQ372"/>
      <c r="XR372"/>
      <c r="XS372"/>
      <c r="XT372"/>
      <c r="XU372"/>
      <c r="XV372"/>
      <c r="XW372"/>
      <c r="XX372"/>
      <c r="XY372"/>
      <c r="XZ372"/>
      <c r="YA372"/>
      <c r="YB372"/>
      <c r="YC372"/>
      <c r="YD372"/>
      <c r="YE372"/>
      <c r="YF372"/>
      <c r="YG372"/>
      <c r="YH372"/>
      <c r="YI372"/>
      <c r="YJ372"/>
      <c r="YK372"/>
      <c r="YL372"/>
      <c r="YM372"/>
      <c r="YN372"/>
      <c r="YO372"/>
      <c r="YP372"/>
      <c r="YQ372"/>
      <c r="YR372"/>
      <c r="YS372"/>
      <c r="YT372"/>
      <c r="YU372"/>
      <c r="YV372"/>
      <c r="YW372"/>
      <c r="YX372"/>
      <c r="YY372"/>
      <c r="YZ372"/>
      <c r="ZA372"/>
      <c r="ZB372"/>
      <c r="ZC372"/>
      <c r="ZD372"/>
      <c r="ZE372"/>
      <c r="ZF372"/>
      <c r="ZG372"/>
      <c r="ZH372"/>
      <c r="ZI372"/>
      <c r="ZJ372"/>
      <c r="ZK372"/>
      <c r="ZL372"/>
      <c r="ZM372"/>
      <c r="ZN372"/>
      <c r="ZO372"/>
      <c r="ZP372"/>
      <c r="ZQ372"/>
      <c r="ZR372"/>
      <c r="ZS372"/>
      <c r="ZT372"/>
      <c r="ZU372"/>
      <c r="ZV372"/>
      <c r="ZW372"/>
      <c r="ZX372"/>
      <c r="ZY372"/>
      <c r="ZZ372"/>
      <c r="AAA372"/>
      <c r="AAB372"/>
      <c r="AAC372"/>
      <c r="AAD372"/>
      <c r="AAE372"/>
      <c r="AAF372"/>
      <c r="AAG372"/>
      <c r="AAH372"/>
      <c r="AAI372"/>
      <c r="AAJ372"/>
      <c r="AAK372"/>
      <c r="AAL372"/>
      <c r="AAM372"/>
      <c r="AAN372"/>
      <c r="AAO372"/>
      <c r="AAP372"/>
      <c r="AAQ372"/>
      <c r="AAR372"/>
      <c r="AAS372"/>
      <c r="AAT372"/>
      <c r="AAU372"/>
      <c r="AAV372"/>
      <c r="AAW372"/>
      <c r="AAX372"/>
      <c r="AAY372"/>
      <c r="AAZ372"/>
      <c r="ABA372"/>
      <c r="ABB372"/>
      <c r="ABC372"/>
      <c r="ABD372"/>
      <c r="ABE372"/>
      <c r="ABF372"/>
      <c r="ABG372"/>
      <c r="ABH372"/>
      <c r="ABI372"/>
      <c r="ABJ372"/>
      <c r="ABK372"/>
      <c r="ABL372"/>
      <c r="ABM372"/>
      <c r="ABN372"/>
      <c r="ABO372"/>
      <c r="ABP372"/>
      <c r="ABQ372"/>
      <c r="ABR372"/>
      <c r="ABS372"/>
      <c r="ABT372"/>
      <c r="ABU372"/>
      <c r="ABV372"/>
      <c r="ABW372"/>
      <c r="ABX372"/>
      <c r="ABY372"/>
      <c r="ABZ372"/>
      <c r="ACA372"/>
      <c r="ACB372"/>
      <c r="ACC372"/>
      <c r="ACD372"/>
      <c r="ACE372"/>
      <c r="ACF372"/>
      <c r="ACG372"/>
      <c r="ACH372"/>
      <c r="ACI372"/>
      <c r="ACJ372"/>
      <c r="ACK372"/>
      <c r="ACL372"/>
      <c r="ACM372"/>
      <c r="ACN372"/>
      <c r="ACO372"/>
      <c r="ACP372"/>
      <c r="ACQ372"/>
      <c r="ACR372"/>
      <c r="ACS372"/>
      <c r="ACT372"/>
      <c r="ACU372"/>
      <c r="ACV372"/>
      <c r="ACW372"/>
      <c r="ACX372"/>
      <c r="ACY372"/>
      <c r="ACZ372"/>
      <c r="ADA372"/>
      <c r="ADB372"/>
      <c r="ADC372"/>
      <c r="ADD372"/>
      <c r="ADE372"/>
      <c r="ADF372"/>
      <c r="ADG372"/>
      <c r="ADH372"/>
      <c r="ADI372"/>
      <c r="ADJ372"/>
      <c r="ADK372"/>
      <c r="ADL372"/>
      <c r="ADM372"/>
      <c r="ADN372"/>
      <c r="ADO372"/>
      <c r="ADP372"/>
      <c r="ADQ372"/>
      <c r="ADR372"/>
      <c r="ADS372"/>
      <c r="ADT372"/>
      <c r="ADU372"/>
      <c r="ADV372"/>
      <c r="ADW372"/>
      <c r="ADX372"/>
      <c r="ADY372"/>
      <c r="ADZ372"/>
      <c r="AEA372"/>
      <c r="AEB372"/>
      <c r="AEC372"/>
      <c r="AED372"/>
      <c r="AEE372"/>
      <c r="AEF372"/>
      <c r="AEG372"/>
      <c r="AEH372"/>
      <c r="AEI372"/>
      <c r="AEJ372"/>
      <c r="AEK372"/>
      <c r="AEL372"/>
      <c r="AEM372"/>
      <c r="AEN372"/>
      <c r="AEO372"/>
      <c r="AEP372"/>
      <c r="AEQ372"/>
      <c r="AER372"/>
      <c r="AES372"/>
      <c r="AET372"/>
      <c r="AEU372"/>
      <c r="AEV372"/>
      <c r="AEW372"/>
      <c r="AEX372"/>
      <c r="AEY372"/>
      <c r="AEZ372"/>
      <c r="AFA372"/>
      <c r="AFB372"/>
      <c r="AFC372"/>
      <c r="AFD372"/>
      <c r="AFE372"/>
      <c r="AFF372"/>
      <c r="AFG372"/>
      <c r="AFH372"/>
      <c r="AFI372"/>
      <c r="AFJ372"/>
      <c r="AFK372"/>
      <c r="AFL372"/>
      <c r="AFM372"/>
      <c r="AFN372"/>
      <c r="AFO372"/>
      <c r="AFP372"/>
      <c r="AFQ372"/>
      <c r="AFR372"/>
      <c r="AFS372"/>
      <c r="AFT372"/>
      <c r="AFU372"/>
      <c r="AFV372"/>
      <c r="AFW372"/>
      <c r="AFX372"/>
      <c r="AFY372"/>
      <c r="AFZ372"/>
      <c r="AGA372"/>
      <c r="AGB372"/>
      <c r="AGC372"/>
      <c r="AGD372"/>
      <c r="AGE372"/>
      <c r="AGF372"/>
      <c r="AGG372"/>
      <c r="AGH372"/>
      <c r="AGI372"/>
      <c r="AGJ372"/>
      <c r="AGK372"/>
      <c r="AGL372"/>
      <c r="AGM372"/>
      <c r="AGN372"/>
      <c r="AGO372"/>
      <c r="AGP372"/>
      <c r="AGQ372"/>
      <c r="AGR372"/>
      <c r="AGS372"/>
      <c r="AGT372"/>
      <c r="AGU372"/>
      <c r="AGV372"/>
      <c r="AGW372"/>
      <c r="AGX372"/>
      <c r="AGY372"/>
      <c r="AGZ372"/>
      <c r="AHA372"/>
      <c r="AHB372"/>
      <c r="AHC372"/>
      <c r="AHD372"/>
      <c r="AHE372"/>
      <c r="AHF372"/>
      <c r="AHG372"/>
      <c r="AHH372"/>
      <c r="AHI372"/>
      <c r="AHJ372"/>
      <c r="AHK372"/>
      <c r="AHL372"/>
      <c r="AHM372"/>
      <c r="AHN372"/>
      <c r="AHO372"/>
      <c r="AHP372"/>
      <c r="AHQ372"/>
      <c r="AHR372"/>
      <c r="AHS372"/>
      <c r="AHT372"/>
      <c r="AHU372"/>
      <c r="AHV372"/>
      <c r="AHW372"/>
      <c r="AHX372"/>
      <c r="AHY372"/>
      <c r="AHZ372"/>
      <c r="AIA372"/>
      <c r="AIB372"/>
      <c r="AIC372"/>
      <c r="AID372"/>
      <c r="AIE372"/>
      <c r="AIF372"/>
      <c r="AIG372"/>
      <c r="AIH372"/>
      <c r="AII372"/>
      <c r="AIJ372"/>
      <c r="AIK372"/>
      <c r="AIL372"/>
      <c r="AIM372"/>
      <c r="AIN372"/>
      <c r="AIO372"/>
      <c r="AIP372"/>
      <c r="AIQ372"/>
      <c r="AIR372"/>
      <c r="AIS372"/>
      <c r="AIT372"/>
      <c r="AIU372"/>
      <c r="AIV372"/>
      <c r="AIW372"/>
      <c r="AIX372"/>
      <c r="AIY372"/>
      <c r="AIZ372"/>
      <c r="AJA372"/>
      <c r="AJB372"/>
      <c r="AJC372"/>
      <c r="AJD372"/>
      <c r="AJE372"/>
      <c r="AJF372"/>
      <c r="AJG372"/>
      <c r="AJH372"/>
      <c r="AJI372"/>
      <c r="AJJ372"/>
      <c r="AJK372"/>
      <c r="AJL372"/>
      <c r="AJM372"/>
      <c r="AJN372"/>
      <c r="AJO372"/>
      <c r="AJP372"/>
      <c r="AJQ372"/>
      <c r="AJR372"/>
      <c r="AJS372"/>
      <c r="AJT372"/>
      <c r="AJU372"/>
      <c r="AJV372"/>
      <c r="AJW372"/>
      <c r="AJX372"/>
      <c r="AJY372"/>
      <c r="AJZ372"/>
      <c r="AKA372"/>
      <c r="AKB372"/>
      <c r="AKC372"/>
      <c r="AKD372"/>
      <c r="AKE372"/>
      <c r="AKF372"/>
      <c r="AKG372"/>
      <c r="AKH372"/>
      <c r="AKI372"/>
      <c r="AKJ372"/>
      <c r="AKK372"/>
      <c r="AKL372"/>
      <c r="AKM372"/>
      <c r="AKN372"/>
      <c r="AKO372"/>
      <c r="AKP372"/>
      <c r="AKQ372"/>
      <c r="AKR372"/>
      <c r="AKS372"/>
      <c r="AKT372"/>
      <c r="AKU372"/>
      <c r="AKV372"/>
      <c r="AKW372"/>
      <c r="AKX372"/>
      <c r="AKY372"/>
      <c r="AKZ372"/>
      <c r="ALA372"/>
      <c r="ALB372"/>
      <c r="ALC372"/>
      <c r="ALD372"/>
      <c r="ALE372"/>
      <c r="ALF372"/>
      <c r="ALG372"/>
      <c r="ALH372"/>
      <c r="ALI372"/>
      <c r="ALJ372"/>
      <c r="ALK372"/>
      <c r="ALL372"/>
      <c r="ALM372"/>
      <c r="ALN372"/>
      <c r="ALO372"/>
      <c r="ALP372"/>
      <c r="ALQ372"/>
      <c r="ALR372"/>
      <c r="ALS372"/>
      <c r="ALT372"/>
      <c r="ALU372"/>
      <c r="ALV372"/>
      <c r="ALW372"/>
      <c r="ALX372"/>
      <c r="ALY372"/>
      <c r="ALZ372"/>
      <c r="AMA372"/>
      <c r="AMB372"/>
      <c r="AMC372"/>
      <c r="AMD372"/>
      <c r="AME372"/>
      <c r="AMF372"/>
      <c r="AMG372"/>
      <c r="AMH372"/>
      <c r="AMI372"/>
      <c r="AMJ372"/>
      <c r="AMK372"/>
      <c r="AML372"/>
      <c r="AMM372"/>
      <c r="AMN372"/>
      <c r="AMO372"/>
      <c r="AMP372"/>
      <c r="AMQ372"/>
      <c r="AMR372"/>
      <c r="AMS372"/>
      <c r="AMT372"/>
      <c r="AMU372"/>
      <c r="AMV372"/>
      <c r="AMW372"/>
      <c r="AMX372"/>
      <c r="AMY372"/>
    </row>
    <row r="373" spans="3:1039" s="6" customFormat="1" ht="15" customHeight="1" x14ac:dyDescent="0.25">
      <c r="C373" s="6" t="str">
        <f t="shared" si="191"/>
        <v>Ruud</v>
      </c>
      <c r="D373" s="6" t="str">
        <f t="shared" si="192"/>
        <v>PROUH80 T2 RU350 D15  (80 gal)</v>
      </c>
      <c r="E373" s="6">
        <f t="shared" si="207"/>
        <v>211144</v>
      </c>
      <c r="F373" s="55">
        <f t="shared" si="156"/>
        <v>80</v>
      </c>
      <c r="G373" s="6" t="str">
        <f t="shared" si="193"/>
        <v>RheemHBDR2280</v>
      </c>
      <c r="H373" s="116">
        <f t="shared" si="190"/>
        <v>0</v>
      </c>
      <c r="I373" s="156" t="str">
        <f t="shared" si="208"/>
        <v>RuudPROUH80RU350D15</v>
      </c>
      <c r="J373" s="91" t="s">
        <v>188</v>
      </c>
      <c r="K373" s="32">
        <v>3</v>
      </c>
      <c r="L373" s="75">
        <f t="shared" si="196"/>
        <v>21</v>
      </c>
      <c r="M373" s="12" t="s">
        <v>96</v>
      </c>
      <c r="N373" s="62">
        <f t="shared" si="217"/>
        <v>11</v>
      </c>
      <c r="O373" s="62">
        <f t="shared" si="216"/>
        <v>211144</v>
      </c>
      <c r="P373" s="59" t="str">
        <f t="shared" si="194"/>
        <v>PROUH80 T2 RU350 D15  (80 gal)</v>
      </c>
      <c r="Q373" s="155">
        <f t="shared" si="197"/>
        <v>1</v>
      </c>
      <c r="R373" s="13" t="s">
        <v>249</v>
      </c>
      <c r="S373" s="14">
        <v>80</v>
      </c>
      <c r="T373" s="99" t="s">
        <v>218</v>
      </c>
      <c r="U373" s="80" t="s">
        <v>218</v>
      </c>
      <c r="V373" s="85" t="str">
        <f t="shared" si="218"/>
        <v>RheemHBDR2280</v>
      </c>
      <c r="W373" s="115">
        <v>0</v>
      </c>
      <c r="X373" s="46" t="s">
        <v>251</v>
      </c>
      <c r="Y373" s="47"/>
      <c r="Z373" s="44"/>
      <c r="AA373" s="126" t="str">
        <f t="shared" si="202"/>
        <v>2,     211144,   "PROUH80 T2 RU350 D15  (80 gal)"</v>
      </c>
      <c r="AB373" s="128" t="str">
        <f t="shared" si="211"/>
        <v>Ruud</v>
      </c>
      <c r="AC373" t="s">
        <v>655</v>
      </c>
      <c r="AD373" s="153">
        <f t="shared" si="198"/>
        <v>1</v>
      </c>
      <c r="AE373" s="126" t="str">
        <f t="shared" si="203"/>
        <v xml:space="preserve">          case  PROUH80 T2 RU350 D15  (80 gal)   :   "RuudPROUH80RU350D15"</v>
      </c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  <c r="NG373"/>
      <c r="NH373"/>
      <c r="NI373"/>
      <c r="NJ373"/>
      <c r="NK373"/>
      <c r="NL373"/>
      <c r="NM373"/>
      <c r="NN373"/>
      <c r="NO373"/>
      <c r="NP373"/>
      <c r="NQ373"/>
      <c r="NR373"/>
      <c r="NS373"/>
      <c r="NT373"/>
      <c r="NU373"/>
      <c r="NV373"/>
      <c r="NW373"/>
      <c r="NX373"/>
      <c r="NY373"/>
      <c r="NZ373"/>
      <c r="OA373"/>
      <c r="OB373"/>
      <c r="OC373"/>
      <c r="OD373"/>
      <c r="OE373"/>
      <c r="OF373"/>
      <c r="OG373"/>
      <c r="OH373"/>
      <c r="OI373"/>
      <c r="OJ373"/>
      <c r="OK373"/>
      <c r="OL373"/>
      <c r="OM373"/>
      <c r="ON373"/>
      <c r="OO373"/>
      <c r="OP373"/>
      <c r="OQ373"/>
      <c r="OR373"/>
      <c r="OS373"/>
      <c r="OT373"/>
      <c r="OU373"/>
      <c r="OV373"/>
      <c r="OW373"/>
      <c r="OX373"/>
      <c r="OY373"/>
      <c r="OZ373"/>
      <c r="PA373"/>
      <c r="PB373"/>
      <c r="PC373"/>
      <c r="PD373"/>
      <c r="PE373"/>
      <c r="PF373"/>
      <c r="PG373"/>
      <c r="PH373"/>
      <c r="PI373"/>
      <c r="PJ373"/>
      <c r="PK373"/>
      <c r="PL373"/>
      <c r="PM373"/>
      <c r="PN373"/>
      <c r="PO373"/>
      <c r="PP373"/>
      <c r="PQ373"/>
      <c r="PR373"/>
      <c r="PS373"/>
      <c r="PT373"/>
      <c r="PU373"/>
      <c r="PV373"/>
      <c r="PW373"/>
      <c r="PX373"/>
      <c r="PY373"/>
      <c r="PZ373"/>
      <c r="QA373"/>
      <c r="QB373"/>
      <c r="QC373"/>
      <c r="QD373"/>
      <c r="QE373"/>
      <c r="QF373"/>
      <c r="QG373"/>
      <c r="QH373"/>
      <c r="QI373"/>
      <c r="QJ373"/>
      <c r="QK373"/>
      <c r="QL373"/>
      <c r="QM373"/>
      <c r="QN373"/>
      <c r="QO373"/>
      <c r="QP373"/>
      <c r="QQ373"/>
      <c r="QR373"/>
      <c r="QS373"/>
      <c r="QT373"/>
      <c r="QU373"/>
      <c r="QV373"/>
      <c r="QW373"/>
      <c r="QX373"/>
      <c r="QY373"/>
      <c r="QZ373"/>
      <c r="RA373"/>
      <c r="RB373"/>
      <c r="RC373"/>
      <c r="RD373"/>
      <c r="RE373"/>
      <c r="RF373"/>
      <c r="RG373"/>
      <c r="RH373"/>
      <c r="RI373"/>
      <c r="RJ373"/>
      <c r="RK373"/>
      <c r="RL373"/>
      <c r="RM373"/>
      <c r="RN373"/>
      <c r="RO373"/>
      <c r="RP373"/>
      <c r="RQ373"/>
      <c r="RR373"/>
      <c r="RS373"/>
      <c r="RT373"/>
      <c r="RU373"/>
      <c r="RV373"/>
      <c r="RW373"/>
      <c r="RX373"/>
      <c r="RY373"/>
      <c r="RZ373"/>
      <c r="SA373"/>
      <c r="SB373"/>
      <c r="SC373"/>
      <c r="SD373"/>
      <c r="SE373"/>
      <c r="SF373"/>
      <c r="SG373"/>
      <c r="SH373"/>
      <c r="SI373"/>
      <c r="SJ373"/>
      <c r="SK373"/>
      <c r="SL373"/>
      <c r="SM373"/>
      <c r="SN373"/>
      <c r="SO373"/>
      <c r="SP373"/>
      <c r="SQ373"/>
      <c r="SR373"/>
      <c r="SS373"/>
      <c r="ST373"/>
      <c r="SU373"/>
      <c r="SV373"/>
      <c r="SW373"/>
      <c r="SX373"/>
      <c r="SY373"/>
      <c r="SZ373"/>
      <c r="TA373"/>
      <c r="TB373"/>
      <c r="TC373"/>
      <c r="TD373"/>
      <c r="TE373"/>
      <c r="TF373"/>
      <c r="TG373"/>
      <c r="TH373"/>
      <c r="TI373"/>
      <c r="TJ373"/>
      <c r="TK373"/>
      <c r="TL373"/>
      <c r="TM373"/>
      <c r="TN373"/>
      <c r="TO373"/>
      <c r="TP373"/>
      <c r="TQ373"/>
      <c r="TR373"/>
      <c r="TS373"/>
      <c r="TT373"/>
      <c r="TU373"/>
      <c r="TV373"/>
      <c r="TW373"/>
      <c r="TX373"/>
      <c r="TY373"/>
      <c r="TZ373"/>
      <c r="UA373"/>
      <c r="UB373"/>
      <c r="UC373"/>
      <c r="UD373"/>
      <c r="UE373"/>
      <c r="UF373"/>
      <c r="UG373"/>
      <c r="UH373"/>
      <c r="UI373"/>
      <c r="UJ373"/>
      <c r="UK373"/>
      <c r="UL373"/>
      <c r="UM373"/>
      <c r="UN373"/>
      <c r="UO373"/>
      <c r="UP373"/>
      <c r="UQ373"/>
      <c r="UR373"/>
      <c r="US373"/>
      <c r="UT373"/>
      <c r="UU373"/>
      <c r="UV373"/>
      <c r="UW373"/>
      <c r="UX373"/>
      <c r="UY373"/>
      <c r="UZ373"/>
      <c r="VA373"/>
      <c r="VB373"/>
      <c r="VC373"/>
      <c r="VD373"/>
      <c r="VE373"/>
      <c r="VF373"/>
      <c r="VG373"/>
      <c r="VH373"/>
      <c r="VI373"/>
      <c r="VJ373"/>
      <c r="VK373"/>
      <c r="VL373"/>
      <c r="VM373"/>
      <c r="VN373"/>
      <c r="VO373"/>
      <c r="VP373"/>
      <c r="VQ373"/>
      <c r="VR373"/>
      <c r="VS373"/>
      <c r="VT373"/>
      <c r="VU373"/>
      <c r="VV373"/>
      <c r="VW373"/>
      <c r="VX373"/>
      <c r="VY373"/>
      <c r="VZ373"/>
      <c r="WA373"/>
      <c r="WB373"/>
      <c r="WC373"/>
      <c r="WD373"/>
      <c r="WE373"/>
      <c r="WF373"/>
      <c r="WG373"/>
      <c r="WH373"/>
      <c r="WI373"/>
      <c r="WJ373"/>
      <c r="WK373"/>
      <c r="WL373"/>
      <c r="WM373"/>
      <c r="WN373"/>
      <c r="WO373"/>
      <c r="WP373"/>
      <c r="WQ373"/>
      <c r="WR373"/>
      <c r="WS373"/>
      <c r="WT373"/>
      <c r="WU373"/>
      <c r="WV373"/>
      <c r="WW373"/>
      <c r="WX373"/>
      <c r="WY373"/>
      <c r="WZ373"/>
      <c r="XA373"/>
      <c r="XB373"/>
      <c r="XC373"/>
      <c r="XD373"/>
      <c r="XE373"/>
      <c r="XF373"/>
      <c r="XG373"/>
      <c r="XH373"/>
      <c r="XI373"/>
      <c r="XJ373"/>
      <c r="XK373"/>
      <c r="XL373"/>
      <c r="XM373"/>
      <c r="XN373"/>
      <c r="XO373"/>
      <c r="XP373"/>
      <c r="XQ373"/>
      <c r="XR373"/>
      <c r="XS373"/>
      <c r="XT373"/>
      <c r="XU373"/>
      <c r="XV373"/>
      <c r="XW373"/>
      <c r="XX373"/>
      <c r="XY373"/>
      <c r="XZ373"/>
      <c r="YA373"/>
      <c r="YB373"/>
      <c r="YC373"/>
      <c r="YD373"/>
      <c r="YE373"/>
      <c r="YF373"/>
      <c r="YG373"/>
      <c r="YH373"/>
      <c r="YI373"/>
      <c r="YJ373"/>
      <c r="YK373"/>
      <c r="YL373"/>
      <c r="YM373"/>
      <c r="YN373"/>
      <c r="YO373"/>
      <c r="YP373"/>
      <c r="YQ373"/>
      <c r="YR373"/>
      <c r="YS373"/>
      <c r="YT373"/>
      <c r="YU373"/>
      <c r="YV373"/>
      <c r="YW373"/>
      <c r="YX373"/>
      <c r="YY373"/>
      <c r="YZ373"/>
      <c r="ZA373"/>
      <c r="ZB373"/>
      <c r="ZC373"/>
      <c r="ZD373"/>
      <c r="ZE373"/>
      <c r="ZF373"/>
      <c r="ZG373"/>
      <c r="ZH373"/>
      <c r="ZI373"/>
      <c r="ZJ373"/>
      <c r="ZK373"/>
      <c r="ZL373"/>
      <c r="ZM373"/>
      <c r="ZN373"/>
      <c r="ZO373"/>
      <c r="ZP373"/>
      <c r="ZQ373"/>
      <c r="ZR373"/>
      <c r="ZS373"/>
      <c r="ZT373"/>
      <c r="ZU373"/>
      <c r="ZV373"/>
      <c r="ZW373"/>
      <c r="ZX373"/>
      <c r="ZY373"/>
      <c r="ZZ373"/>
      <c r="AAA373"/>
      <c r="AAB373"/>
      <c r="AAC373"/>
      <c r="AAD373"/>
      <c r="AAE373"/>
      <c r="AAF373"/>
      <c r="AAG373"/>
      <c r="AAH373"/>
      <c r="AAI373"/>
      <c r="AAJ373"/>
      <c r="AAK373"/>
      <c r="AAL373"/>
      <c r="AAM373"/>
      <c r="AAN373"/>
      <c r="AAO373"/>
      <c r="AAP373"/>
      <c r="AAQ373"/>
      <c r="AAR373"/>
      <c r="AAS373"/>
      <c r="AAT373"/>
      <c r="AAU373"/>
      <c r="AAV373"/>
      <c r="AAW373"/>
      <c r="AAX373"/>
      <c r="AAY373"/>
      <c r="AAZ373"/>
      <c r="ABA373"/>
      <c r="ABB373"/>
      <c r="ABC373"/>
      <c r="ABD373"/>
      <c r="ABE373"/>
      <c r="ABF373"/>
      <c r="ABG373"/>
      <c r="ABH373"/>
      <c r="ABI373"/>
      <c r="ABJ373"/>
      <c r="ABK373"/>
      <c r="ABL373"/>
      <c r="ABM373"/>
      <c r="ABN373"/>
      <c r="ABO373"/>
      <c r="ABP373"/>
      <c r="ABQ373"/>
      <c r="ABR373"/>
      <c r="ABS373"/>
      <c r="ABT373"/>
      <c r="ABU373"/>
      <c r="ABV373"/>
      <c r="ABW373"/>
      <c r="ABX373"/>
      <c r="ABY373"/>
      <c r="ABZ373"/>
      <c r="ACA373"/>
      <c r="ACB373"/>
      <c r="ACC373"/>
      <c r="ACD373"/>
      <c r="ACE373"/>
      <c r="ACF373"/>
      <c r="ACG373"/>
      <c r="ACH373"/>
      <c r="ACI373"/>
      <c r="ACJ373"/>
      <c r="ACK373"/>
      <c r="ACL373"/>
      <c r="ACM373"/>
      <c r="ACN373"/>
      <c r="ACO373"/>
      <c r="ACP373"/>
      <c r="ACQ373"/>
      <c r="ACR373"/>
      <c r="ACS373"/>
      <c r="ACT373"/>
      <c r="ACU373"/>
      <c r="ACV373"/>
      <c r="ACW373"/>
      <c r="ACX373"/>
      <c r="ACY373"/>
      <c r="ACZ373"/>
      <c r="ADA373"/>
      <c r="ADB373"/>
      <c r="ADC373"/>
      <c r="ADD373"/>
      <c r="ADE373"/>
      <c r="ADF373"/>
      <c r="ADG373"/>
      <c r="ADH373"/>
      <c r="ADI373"/>
      <c r="ADJ373"/>
      <c r="ADK373"/>
      <c r="ADL373"/>
      <c r="ADM373"/>
      <c r="ADN373"/>
      <c r="ADO373"/>
      <c r="ADP373"/>
      <c r="ADQ373"/>
      <c r="ADR373"/>
      <c r="ADS373"/>
      <c r="ADT373"/>
      <c r="ADU373"/>
      <c r="ADV373"/>
      <c r="ADW373"/>
      <c r="ADX373"/>
      <c r="ADY373"/>
      <c r="ADZ373"/>
      <c r="AEA373"/>
      <c r="AEB373"/>
      <c r="AEC373"/>
      <c r="AED373"/>
      <c r="AEE373"/>
      <c r="AEF373"/>
      <c r="AEG373"/>
      <c r="AEH373"/>
      <c r="AEI373"/>
      <c r="AEJ373"/>
      <c r="AEK373"/>
      <c r="AEL373"/>
      <c r="AEM373"/>
      <c r="AEN373"/>
      <c r="AEO373"/>
      <c r="AEP373"/>
      <c r="AEQ373"/>
      <c r="AER373"/>
      <c r="AES373"/>
      <c r="AET373"/>
      <c r="AEU373"/>
      <c r="AEV373"/>
      <c r="AEW373"/>
      <c r="AEX373"/>
      <c r="AEY373"/>
      <c r="AEZ373"/>
      <c r="AFA373"/>
      <c r="AFB373"/>
      <c r="AFC373"/>
      <c r="AFD373"/>
      <c r="AFE373"/>
      <c r="AFF373"/>
      <c r="AFG373"/>
      <c r="AFH373"/>
      <c r="AFI373"/>
      <c r="AFJ373"/>
      <c r="AFK373"/>
      <c r="AFL373"/>
      <c r="AFM373"/>
      <c r="AFN373"/>
      <c r="AFO373"/>
      <c r="AFP373"/>
      <c r="AFQ373"/>
      <c r="AFR373"/>
      <c r="AFS373"/>
      <c r="AFT373"/>
      <c r="AFU373"/>
      <c r="AFV373"/>
      <c r="AFW373"/>
      <c r="AFX373"/>
      <c r="AFY373"/>
      <c r="AFZ373"/>
      <c r="AGA373"/>
      <c r="AGB373"/>
      <c r="AGC373"/>
      <c r="AGD373"/>
      <c r="AGE373"/>
      <c r="AGF373"/>
      <c r="AGG373"/>
      <c r="AGH373"/>
      <c r="AGI373"/>
      <c r="AGJ373"/>
      <c r="AGK373"/>
      <c r="AGL373"/>
      <c r="AGM373"/>
      <c r="AGN373"/>
      <c r="AGO373"/>
      <c r="AGP373"/>
      <c r="AGQ373"/>
      <c r="AGR373"/>
      <c r="AGS373"/>
      <c r="AGT373"/>
      <c r="AGU373"/>
      <c r="AGV373"/>
      <c r="AGW373"/>
      <c r="AGX373"/>
      <c r="AGY373"/>
      <c r="AGZ373"/>
      <c r="AHA373"/>
      <c r="AHB373"/>
      <c r="AHC373"/>
      <c r="AHD373"/>
      <c r="AHE373"/>
      <c r="AHF373"/>
      <c r="AHG373"/>
      <c r="AHH373"/>
      <c r="AHI373"/>
      <c r="AHJ373"/>
      <c r="AHK373"/>
      <c r="AHL373"/>
      <c r="AHM373"/>
      <c r="AHN373"/>
      <c r="AHO373"/>
      <c r="AHP373"/>
      <c r="AHQ373"/>
      <c r="AHR373"/>
      <c r="AHS373"/>
      <c r="AHT373"/>
      <c r="AHU373"/>
      <c r="AHV373"/>
      <c r="AHW373"/>
      <c r="AHX373"/>
      <c r="AHY373"/>
      <c r="AHZ373"/>
      <c r="AIA373"/>
      <c r="AIB373"/>
      <c r="AIC373"/>
      <c r="AID373"/>
      <c r="AIE373"/>
      <c r="AIF373"/>
      <c r="AIG373"/>
      <c r="AIH373"/>
      <c r="AII373"/>
      <c r="AIJ373"/>
      <c r="AIK373"/>
      <c r="AIL373"/>
      <c r="AIM373"/>
      <c r="AIN373"/>
      <c r="AIO373"/>
      <c r="AIP373"/>
      <c r="AIQ373"/>
      <c r="AIR373"/>
      <c r="AIS373"/>
      <c r="AIT373"/>
      <c r="AIU373"/>
      <c r="AIV373"/>
      <c r="AIW373"/>
      <c r="AIX373"/>
      <c r="AIY373"/>
      <c r="AIZ373"/>
      <c r="AJA373"/>
      <c r="AJB373"/>
      <c r="AJC373"/>
      <c r="AJD373"/>
      <c r="AJE373"/>
      <c r="AJF373"/>
      <c r="AJG373"/>
      <c r="AJH373"/>
      <c r="AJI373"/>
      <c r="AJJ373"/>
      <c r="AJK373"/>
      <c r="AJL373"/>
      <c r="AJM373"/>
      <c r="AJN373"/>
      <c r="AJO373"/>
      <c r="AJP373"/>
      <c r="AJQ373"/>
      <c r="AJR373"/>
      <c r="AJS373"/>
      <c r="AJT373"/>
      <c r="AJU373"/>
      <c r="AJV373"/>
      <c r="AJW373"/>
      <c r="AJX373"/>
      <c r="AJY373"/>
      <c r="AJZ373"/>
      <c r="AKA373"/>
      <c r="AKB373"/>
      <c r="AKC373"/>
      <c r="AKD373"/>
      <c r="AKE373"/>
      <c r="AKF373"/>
      <c r="AKG373"/>
      <c r="AKH373"/>
      <c r="AKI373"/>
      <c r="AKJ373"/>
      <c r="AKK373"/>
      <c r="AKL373"/>
      <c r="AKM373"/>
      <c r="AKN373"/>
      <c r="AKO373"/>
      <c r="AKP373"/>
      <c r="AKQ373"/>
      <c r="AKR373"/>
      <c r="AKS373"/>
      <c r="AKT373"/>
      <c r="AKU373"/>
      <c r="AKV373"/>
      <c r="AKW373"/>
      <c r="AKX373"/>
      <c r="AKY373"/>
      <c r="AKZ373"/>
      <c r="ALA373"/>
      <c r="ALB373"/>
      <c r="ALC373"/>
      <c r="ALD373"/>
      <c r="ALE373"/>
      <c r="ALF373"/>
      <c r="ALG373"/>
      <c r="ALH373"/>
      <c r="ALI373"/>
      <c r="ALJ373"/>
      <c r="ALK373"/>
      <c r="ALL373"/>
      <c r="ALM373"/>
      <c r="ALN373"/>
      <c r="ALO373"/>
      <c r="ALP373"/>
      <c r="ALQ373"/>
      <c r="ALR373"/>
      <c r="ALS373"/>
      <c r="ALT373"/>
      <c r="ALU373"/>
      <c r="ALV373"/>
      <c r="ALW373"/>
      <c r="ALX373"/>
      <c r="ALY373"/>
      <c r="ALZ373"/>
      <c r="AMA373"/>
      <c r="AMB373"/>
      <c r="AMC373"/>
      <c r="AMD373"/>
      <c r="AME373"/>
      <c r="AMF373"/>
      <c r="AMG373"/>
      <c r="AMH373"/>
      <c r="AMI373"/>
      <c r="AMJ373"/>
      <c r="AMK373"/>
      <c r="AML373"/>
      <c r="AMM373"/>
      <c r="AMN373"/>
      <c r="AMO373"/>
      <c r="AMP373"/>
      <c r="AMQ373"/>
      <c r="AMR373"/>
      <c r="AMS373"/>
      <c r="AMT373"/>
      <c r="AMU373"/>
      <c r="AMV373"/>
      <c r="AMW373"/>
      <c r="AMX373"/>
      <c r="AMY373"/>
    </row>
    <row r="374" spans="3:1039" s="6" customFormat="1" ht="15" customHeight="1" x14ac:dyDescent="0.25">
      <c r="C374" s="6" t="str">
        <f t="shared" si="191"/>
        <v>Ruud</v>
      </c>
      <c r="D374" s="6" t="str">
        <f t="shared" si="192"/>
        <v>PROUH80 T2 RU350 DCB  (80 gal)</v>
      </c>
      <c r="E374" s="6">
        <f t="shared" si="207"/>
        <v>211241</v>
      </c>
      <c r="F374" s="55">
        <f t="shared" si="156"/>
        <v>80</v>
      </c>
      <c r="G374" s="6" t="str">
        <f t="shared" si="193"/>
        <v>RheemHBDR4580</v>
      </c>
      <c r="H374" s="116">
        <f t="shared" si="190"/>
        <v>0</v>
      </c>
      <c r="I374" s="156" t="str">
        <f t="shared" si="208"/>
        <v>RuudPROUH80RU350DCB</v>
      </c>
      <c r="J374" s="91" t="s">
        <v>188</v>
      </c>
      <c r="K374" s="32">
        <v>3</v>
      </c>
      <c r="L374" s="75">
        <f t="shared" si="196"/>
        <v>21</v>
      </c>
      <c r="M374" s="12" t="s">
        <v>96</v>
      </c>
      <c r="N374" s="62">
        <f t="shared" si="217"/>
        <v>12</v>
      </c>
      <c r="O374" s="62">
        <f t="shared" si="216"/>
        <v>211241</v>
      </c>
      <c r="P374" s="59" t="str">
        <f t="shared" si="194"/>
        <v>PROUH80 T2 RU350 DCB  (80 gal)</v>
      </c>
      <c r="Q374" s="155">
        <f t="shared" si="197"/>
        <v>1</v>
      </c>
      <c r="R374" s="13" t="s">
        <v>250</v>
      </c>
      <c r="S374" s="14">
        <v>80</v>
      </c>
      <c r="T374" s="99" t="s">
        <v>261</v>
      </c>
      <c r="U374" s="80" t="s">
        <v>261</v>
      </c>
      <c r="V374" s="85" t="str">
        <f t="shared" si="218"/>
        <v>RheemHBDR4580</v>
      </c>
      <c r="W374" s="115">
        <v>0</v>
      </c>
      <c r="X374" s="46" t="s">
        <v>251</v>
      </c>
      <c r="Y374" s="47"/>
      <c r="Z374" s="44"/>
      <c r="AA374" s="126" t="str">
        <f t="shared" si="202"/>
        <v>2,     211241,   "PROUH80 T2 RU350 DCB  (80 gal)"</v>
      </c>
      <c r="AB374" s="128" t="str">
        <f t="shared" si="211"/>
        <v>Ruud</v>
      </c>
      <c r="AC374" t="s">
        <v>656</v>
      </c>
      <c r="AD374" s="153">
        <f t="shared" si="198"/>
        <v>1</v>
      </c>
      <c r="AE374" s="126" t="str">
        <f t="shared" si="203"/>
        <v xml:space="preserve">          case  PROUH80 T2 RU350 DCB  (80 gal)   :   "RuudPROUH80RU350DCB"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H374"/>
      <c r="NI374"/>
      <c r="NJ374"/>
      <c r="NK374"/>
      <c r="NL374"/>
      <c r="NM374"/>
      <c r="NN374"/>
      <c r="NO374"/>
      <c r="NP374"/>
      <c r="NQ374"/>
      <c r="NR374"/>
      <c r="NS374"/>
      <c r="NT374"/>
      <c r="NU374"/>
      <c r="NV374"/>
      <c r="NW374"/>
      <c r="NX374"/>
      <c r="NY374"/>
      <c r="NZ374"/>
      <c r="OA374"/>
      <c r="OB374"/>
      <c r="OC374"/>
      <c r="OD374"/>
      <c r="OE374"/>
      <c r="OF374"/>
      <c r="OG374"/>
      <c r="OH374"/>
      <c r="OI374"/>
      <c r="OJ374"/>
      <c r="OK374"/>
      <c r="OL374"/>
      <c r="OM374"/>
      <c r="ON374"/>
      <c r="OO374"/>
      <c r="OP374"/>
      <c r="OQ374"/>
      <c r="OR374"/>
      <c r="OS374"/>
      <c r="OT374"/>
      <c r="OU374"/>
      <c r="OV374"/>
      <c r="OW374"/>
      <c r="OX374"/>
      <c r="OY374"/>
      <c r="OZ374"/>
      <c r="PA374"/>
      <c r="PB374"/>
      <c r="PC374"/>
      <c r="PD374"/>
      <c r="PE374"/>
      <c r="PF374"/>
      <c r="PG374"/>
      <c r="PH374"/>
      <c r="PI374"/>
      <c r="PJ374"/>
      <c r="PK374"/>
      <c r="PL374"/>
      <c r="PM374"/>
      <c r="PN374"/>
      <c r="PO374"/>
      <c r="PP374"/>
      <c r="PQ374"/>
      <c r="PR374"/>
      <c r="PS374"/>
      <c r="PT374"/>
      <c r="PU374"/>
      <c r="PV374"/>
      <c r="PW374"/>
      <c r="PX374"/>
      <c r="PY374"/>
      <c r="PZ374"/>
      <c r="QA374"/>
      <c r="QB374"/>
      <c r="QC374"/>
      <c r="QD374"/>
      <c r="QE374"/>
      <c r="QF374"/>
      <c r="QG374"/>
      <c r="QH374"/>
      <c r="QI374"/>
      <c r="QJ374"/>
      <c r="QK374"/>
      <c r="QL374"/>
      <c r="QM374"/>
      <c r="QN374"/>
      <c r="QO374"/>
      <c r="QP374"/>
      <c r="QQ374"/>
      <c r="QR374"/>
      <c r="QS374"/>
      <c r="QT374"/>
      <c r="QU374"/>
      <c r="QV374"/>
      <c r="QW374"/>
      <c r="QX374"/>
      <c r="QY374"/>
      <c r="QZ374"/>
      <c r="RA374"/>
      <c r="RB374"/>
      <c r="RC374"/>
      <c r="RD374"/>
      <c r="RE374"/>
      <c r="RF374"/>
      <c r="RG374"/>
      <c r="RH374"/>
      <c r="RI374"/>
      <c r="RJ374"/>
      <c r="RK374"/>
      <c r="RL374"/>
      <c r="RM374"/>
      <c r="RN374"/>
      <c r="RO374"/>
      <c r="RP374"/>
      <c r="RQ374"/>
      <c r="RR374"/>
      <c r="RS374"/>
      <c r="RT374"/>
      <c r="RU374"/>
      <c r="RV374"/>
      <c r="RW374"/>
      <c r="RX374"/>
      <c r="RY374"/>
      <c r="RZ374"/>
      <c r="SA374"/>
      <c r="SB374"/>
      <c r="SC374"/>
      <c r="SD374"/>
      <c r="SE374"/>
      <c r="SF374"/>
      <c r="SG374"/>
      <c r="SH374"/>
      <c r="SI374"/>
      <c r="SJ374"/>
      <c r="SK374"/>
      <c r="SL374"/>
      <c r="SM374"/>
      <c r="SN374"/>
      <c r="SO374"/>
      <c r="SP374"/>
      <c r="SQ374"/>
      <c r="SR374"/>
      <c r="SS374"/>
      <c r="ST374"/>
      <c r="SU374"/>
      <c r="SV374"/>
      <c r="SW374"/>
      <c r="SX374"/>
      <c r="SY374"/>
      <c r="SZ374"/>
      <c r="TA374"/>
      <c r="TB374"/>
      <c r="TC374"/>
      <c r="TD374"/>
      <c r="TE374"/>
      <c r="TF374"/>
      <c r="TG374"/>
      <c r="TH374"/>
      <c r="TI374"/>
      <c r="TJ374"/>
      <c r="TK374"/>
      <c r="TL374"/>
      <c r="TM374"/>
      <c r="TN374"/>
      <c r="TO374"/>
      <c r="TP374"/>
      <c r="TQ374"/>
      <c r="TR374"/>
      <c r="TS374"/>
      <c r="TT374"/>
      <c r="TU374"/>
      <c r="TV374"/>
      <c r="TW374"/>
      <c r="TX374"/>
      <c r="TY374"/>
      <c r="TZ374"/>
      <c r="UA374"/>
      <c r="UB374"/>
      <c r="UC374"/>
      <c r="UD374"/>
      <c r="UE374"/>
      <c r="UF374"/>
      <c r="UG374"/>
      <c r="UH374"/>
      <c r="UI374"/>
      <c r="UJ374"/>
      <c r="UK374"/>
      <c r="UL374"/>
      <c r="UM374"/>
      <c r="UN374"/>
      <c r="UO374"/>
      <c r="UP374"/>
      <c r="UQ374"/>
      <c r="UR374"/>
      <c r="US374"/>
      <c r="UT374"/>
      <c r="UU374"/>
      <c r="UV374"/>
      <c r="UW374"/>
      <c r="UX374"/>
      <c r="UY374"/>
      <c r="UZ374"/>
      <c r="VA374"/>
      <c r="VB374"/>
      <c r="VC374"/>
      <c r="VD374"/>
      <c r="VE374"/>
      <c r="VF374"/>
      <c r="VG374"/>
      <c r="VH374"/>
      <c r="VI374"/>
      <c r="VJ374"/>
      <c r="VK374"/>
      <c r="VL374"/>
      <c r="VM374"/>
      <c r="VN374"/>
      <c r="VO374"/>
      <c r="VP374"/>
      <c r="VQ374"/>
      <c r="VR374"/>
      <c r="VS374"/>
      <c r="VT374"/>
      <c r="VU374"/>
      <c r="VV374"/>
      <c r="VW374"/>
      <c r="VX374"/>
      <c r="VY374"/>
      <c r="VZ374"/>
      <c r="WA374"/>
      <c r="WB374"/>
      <c r="WC374"/>
      <c r="WD374"/>
      <c r="WE374"/>
      <c r="WF374"/>
      <c r="WG374"/>
      <c r="WH374"/>
      <c r="WI374"/>
      <c r="WJ374"/>
      <c r="WK374"/>
      <c r="WL374"/>
      <c r="WM374"/>
      <c r="WN374"/>
      <c r="WO374"/>
      <c r="WP374"/>
      <c r="WQ374"/>
      <c r="WR374"/>
      <c r="WS374"/>
      <c r="WT374"/>
      <c r="WU374"/>
      <c r="WV374"/>
      <c r="WW374"/>
      <c r="WX374"/>
      <c r="WY374"/>
      <c r="WZ374"/>
      <c r="XA374"/>
      <c r="XB374"/>
      <c r="XC374"/>
      <c r="XD374"/>
      <c r="XE374"/>
      <c r="XF374"/>
      <c r="XG374"/>
      <c r="XH374"/>
      <c r="XI374"/>
      <c r="XJ374"/>
      <c r="XK374"/>
      <c r="XL374"/>
      <c r="XM374"/>
      <c r="XN374"/>
      <c r="XO374"/>
      <c r="XP374"/>
      <c r="XQ374"/>
      <c r="XR374"/>
      <c r="XS374"/>
      <c r="XT374"/>
      <c r="XU374"/>
      <c r="XV374"/>
      <c r="XW374"/>
      <c r="XX374"/>
      <c r="XY374"/>
      <c r="XZ374"/>
      <c r="YA374"/>
      <c r="YB374"/>
      <c r="YC374"/>
      <c r="YD374"/>
      <c r="YE374"/>
      <c r="YF374"/>
      <c r="YG374"/>
      <c r="YH374"/>
      <c r="YI374"/>
      <c r="YJ374"/>
      <c r="YK374"/>
      <c r="YL374"/>
      <c r="YM374"/>
      <c r="YN374"/>
      <c r="YO374"/>
      <c r="YP374"/>
      <c r="YQ374"/>
      <c r="YR374"/>
      <c r="YS374"/>
      <c r="YT374"/>
      <c r="YU374"/>
      <c r="YV374"/>
      <c r="YW374"/>
      <c r="YX374"/>
      <c r="YY374"/>
      <c r="YZ374"/>
      <c r="ZA374"/>
      <c r="ZB374"/>
      <c r="ZC374"/>
      <c r="ZD374"/>
      <c r="ZE374"/>
      <c r="ZF374"/>
      <c r="ZG374"/>
      <c r="ZH374"/>
      <c r="ZI374"/>
      <c r="ZJ374"/>
      <c r="ZK374"/>
      <c r="ZL374"/>
      <c r="ZM374"/>
      <c r="ZN374"/>
      <c r="ZO374"/>
      <c r="ZP374"/>
      <c r="ZQ374"/>
      <c r="ZR374"/>
      <c r="ZS374"/>
      <c r="ZT374"/>
      <c r="ZU374"/>
      <c r="ZV374"/>
      <c r="ZW374"/>
      <c r="ZX374"/>
      <c r="ZY374"/>
      <c r="ZZ374"/>
      <c r="AAA374"/>
      <c r="AAB374"/>
      <c r="AAC374"/>
      <c r="AAD374"/>
      <c r="AAE374"/>
      <c r="AAF374"/>
      <c r="AAG374"/>
      <c r="AAH374"/>
      <c r="AAI374"/>
      <c r="AAJ374"/>
      <c r="AAK374"/>
      <c r="AAL374"/>
      <c r="AAM374"/>
      <c r="AAN374"/>
      <c r="AAO374"/>
      <c r="AAP374"/>
      <c r="AAQ374"/>
      <c r="AAR374"/>
      <c r="AAS374"/>
      <c r="AAT374"/>
      <c r="AAU374"/>
      <c r="AAV374"/>
      <c r="AAW374"/>
      <c r="AAX374"/>
      <c r="AAY374"/>
      <c r="AAZ374"/>
      <c r="ABA374"/>
      <c r="ABB374"/>
      <c r="ABC374"/>
      <c r="ABD374"/>
      <c r="ABE374"/>
      <c r="ABF374"/>
      <c r="ABG374"/>
      <c r="ABH374"/>
      <c r="ABI374"/>
      <c r="ABJ374"/>
      <c r="ABK374"/>
      <c r="ABL374"/>
      <c r="ABM374"/>
      <c r="ABN374"/>
      <c r="ABO374"/>
      <c r="ABP374"/>
      <c r="ABQ374"/>
      <c r="ABR374"/>
      <c r="ABS374"/>
      <c r="ABT374"/>
      <c r="ABU374"/>
      <c r="ABV374"/>
      <c r="ABW374"/>
      <c r="ABX374"/>
      <c r="ABY374"/>
      <c r="ABZ374"/>
      <c r="ACA374"/>
      <c r="ACB374"/>
      <c r="ACC374"/>
      <c r="ACD374"/>
      <c r="ACE374"/>
      <c r="ACF374"/>
      <c r="ACG374"/>
      <c r="ACH374"/>
      <c r="ACI374"/>
      <c r="ACJ374"/>
      <c r="ACK374"/>
      <c r="ACL374"/>
      <c r="ACM374"/>
      <c r="ACN374"/>
      <c r="ACO374"/>
      <c r="ACP374"/>
      <c r="ACQ374"/>
      <c r="ACR374"/>
      <c r="ACS374"/>
      <c r="ACT374"/>
      <c r="ACU374"/>
      <c r="ACV374"/>
      <c r="ACW374"/>
      <c r="ACX374"/>
      <c r="ACY374"/>
      <c r="ACZ374"/>
      <c r="ADA374"/>
      <c r="ADB374"/>
      <c r="ADC374"/>
      <c r="ADD374"/>
      <c r="ADE374"/>
      <c r="ADF374"/>
      <c r="ADG374"/>
      <c r="ADH374"/>
      <c r="ADI374"/>
      <c r="ADJ374"/>
      <c r="ADK374"/>
      <c r="ADL374"/>
      <c r="ADM374"/>
      <c r="ADN374"/>
      <c r="ADO374"/>
      <c r="ADP374"/>
      <c r="ADQ374"/>
      <c r="ADR374"/>
      <c r="ADS374"/>
      <c r="ADT374"/>
      <c r="ADU374"/>
      <c r="ADV374"/>
      <c r="ADW374"/>
      <c r="ADX374"/>
      <c r="ADY374"/>
      <c r="ADZ374"/>
      <c r="AEA374"/>
      <c r="AEB374"/>
      <c r="AEC374"/>
      <c r="AED374"/>
      <c r="AEE374"/>
      <c r="AEF374"/>
      <c r="AEG374"/>
      <c r="AEH374"/>
      <c r="AEI374"/>
      <c r="AEJ374"/>
      <c r="AEK374"/>
      <c r="AEL374"/>
      <c r="AEM374"/>
      <c r="AEN374"/>
      <c r="AEO374"/>
      <c r="AEP374"/>
      <c r="AEQ374"/>
      <c r="AER374"/>
      <c r="AES374"/>
      <c r="AET374"/>
      <c r="AEU374"/>
      <c r="AEV374"/>
      <c r="AEW374"/>
      <c r="AEX374"/>
      <c r="AEY374"/>
      <c r="AEZ374"/>
      <c r="AFA374"/>
      <c r="AFB374"/>
      <c r="AFC374"/>
      <c r="AFD374"/>
      <c r="AFE374"/>
      <c r="AFF374"/>
      <c r="AFG374"/>
      <c r="AFH374"/>
      <c r="AFI374"/>
      <c r="AFJ374"/>
      <c r="AFK374"/>
      <c r="AFL374"/>
      <c r="AFM374"/>
      <c r="AFN374"/>
      <c r="AFO374"/>
      <c r="AFP374"/>
      <c r="AFQ374"/>
      <c r="AFR374"/>
      <c r="AFS374"/>
      <c r="AFT374"/>
      <c r="AFU374"/>
      <c r="AFV374"/>
      <c r="AFW374"/>
      <c r="AFX374"/>
      <c r="AFY374"/>
      <c r="AFZ374"/>
      <c r="AGA374"/>
      <c r="AGB374"/>
      <c r="AGC374"/>
      <c r="AGD374"/>
      <c r="AGE374"/>
      <c r="AGF374"/>
      <c r="AGG374"/>
      <c r="AGH374"/>
      <c r="AGI374"/>
      <c r="AGJ374"/>
      <c r="AGK374"/>
      <c r="AGL374"/>
      <c r="AGM374"/>
      <c r="AGN374"/>
      <c r="AGO374"/>
      <c r="AGP374"/>
      <c r="AGQ374"/>
      <c r="AGR374"/>
      <c r="AGS374"/>
      <c r="AGT374"/>
      <c r="AGU374"/>
      <c r="AGV374"/>
      <c r="AGW374"/>
      <c r="AGX374"/>
      <c r="AGY374"/>
      <c r="AGZ374"/>
      <c r="AHA374"/>
      <c r="AHB374"/>
      <c r="AHC374"/>
      <c r="AHD374"/>
      <c r="AHE374"/>
      <c r="AHF374"/>
      <c r="AHG374"/>
      <c r="AHH374"/>
      <c r="AHI374"/>
      <c r="AHJ374"/>
      <c r="AHK374"/>
      <c r="AHL374"/>
      <c r="AHM374"/>
      <c r="AHN374"/>
      <c r="AHO374"/>
      <c r="AHP374"/>
      <c r="AHQ374"/>
      <c r="AHR374"/>
      <c r="AHS374"/>
      <c r="AHT374"/>
      <c r="AHU374"/>
      <c r="AHV374"/>
      <c r="AHW374"/>
      <c r="AHX374"/>
      <c r="AHY374"/>
      <c r="AHZ374"/>
      <c r="AIA374"/>
      <c r="AIB374"/>
      <c r="AIC374"/>
      <c r="AID374"/>
      <c r="AIE374"/>
      <c r="AIF374"/>
      <c r="AIG374"/>
      <c r="AIH374"/>
      <c r="AII374"/>
      <c r="AIJ374"/>
      <c r="AIK374"/>
      <c r="AIL374"/>
      <c r="AIM374"/>
      <c r="AIN374"/>
      <c r="AIO374"/>
      <c r="AIP374"/>
      <c r="AIQ374"/>
      <c r="AIR374"/>
      <c r="AIS374"/>
      <c r="AIT374"/>
      <c r="AIU374"/>
      <c r="AIV374"/>
      <c r="AIW374"/>
      <c r="AIX374"/>
      <c r="AIY374"/>
      <c r="AIZ374"/>
      <c r="AJA374"/>
      <c r="AJB374"/>
      <c r="AJC374"/>
      <c r="AJD374"/>
      <c r="AJE374"/>
      <c r="AJF374"/>
      <c r="AJG374"/>
      <c r="AJH374"/>
      <c r="AJI374"/>
      <c r="AJJ374"/>
      <c r="AJK374"/>
      <c r="AJL374"/>
      <c r="AJM374"/>
      <c r="AJN374"/>
      <c r="AJO374"/>
      <c r="AJP374"/>
      <c r="AJQ374"/>
      <c r="AJR374"/>
      <c r="AJS374"/>
      <c r="AJT374"/>
      <c r="AJU374"/>
      <c r="AJV374"/>
      <c r="AJW374"/>
      <c r="AJX374"/>
      <c r="AJY374"/>
      <c r="AJZ374"/>
      <c r="AKA374"/>
      <c r="AKB374"/>
      <c r="AKC374"/>
      <c r="AKD374"/>
      <c r="AKE374"/>
      <c r="AKF374"/>
      <c r="AKG374"/>
      <c r="AKH374"/>
      <c r="AKI374"/>
      <c r="AKJ374"/>
      <c r="AKK374"/>
      <c r="AKL374"/>
      <c r="AKM374"/>
      <c r="AKN374"/>
      <c r="AKO374"/>
      <c r="AKP374"/>
      <c r="AKQ374"/>
      <c r="AKR374"/>
      <c r="AKS374"/>
      <c r="AKT374"/>
      <c r="AKU374"/>
      <c r="AKV374"/>
      <c r="AKW374"/>
      <c r="AKX374"/>
      <c r="AKY374"/>
      <c r="AKZ374"/>
      <c r="ALA374"/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  <c r="ALX374"/>
      <c r="ALY374"/>
      <c r="ALZ374"/>
      <c r="AMA374"/>
      <c r="AMB374"/>
      <c r="AMC374"/>
      <c r="AMD374"/>
      <c r="AME374"/>
      <c r="AMF374"/>
      <c r="AMG374"/>
      <c r="AMH374"/>
      <c r="AMI374"/>
      <c r="AMJ374"/>
      <c r="AMK374"/>
      <c r="AML374"/>
      <c r="AMM374"/>
      <c r="AMN374"/>
      <c r="AMO374"/>
      <c r="AMP374"/>
      <c r="AMQ374"/>
      <c r="AMR374"/>
      <c r="AMS374"/>
      <c r="AMT374"/>
      <c r="AMU374"/>
      <c r="AMV374"/>
      <c r="AMW374"/>
      <c r="AMX374"/>
      <c r="AMY374"/>
    </row>
    <row r="375" spans="3:1039" s="6" customFormat="1" ht="15" customHeight="1" x14ac:dyDescent="0.25">
      <c r="C375" s="6" t="str">
        <f t="shared" si="191"/>
        <v>SANCO2</v>
      </c>
      <c r="D375" s="6" t="str">
        <f t="shared" si="192"/>
        <v>GS3-45HPA-US &amp; SAN-43SSAQA  (43 gal)</v>
      </c>
      <c r="E375" s="6">
        <f t="shared" si="207"/>
        <v>220116</v>
      </c>
      <c r="F375" s="55">
        <f t="shared" si="156"/>
        <v>43</v>
      </c>
      <c r="G375" s="6" t="str">
        <f t="shared" si="193"/>
        <v>SANCO240</v>
      </c>
      <c r="H375" s="116">
        <f t="shared" si="190"/>
        <v>0</v>
      </c>
      <c r="I375" s="156" t="str">
        <f t="shared" si="208"/>
        <v>SANCO2GS3_SAN43SSAQA</v>
      </c>
      <c r="J375" s="91" t="s">
        <v>188</v>
      </c>
      <c r="K375" s="32">
        <v>3</v>
      </c>
      <c r="L375" s="75">
        <f t="shared" si="196"/>
        <v>22</v>
      </c>
      <c r="M375" s="12" t="s">
        <v>898</v>
      </c>
      <c r="N375" s="61">
        <v>1</v>
      </c>
      <c r="O375" s="62">
        <f t="shared" si="216"/>
        <v>220116</v>
      </c>
      <c r="P375" s="59" t="str">
        <f t="shared" si="194"/>
        <v>GS3-45HPA-US &amp; SAN-43SSAQA  (43 gal)</v>
      </c>
      <c r="Q375" s="155">
        <f t="shared" si="197"/>
        <v>1</v>
      </c>
      <c r="R375" s="93" t="s">
        <v>203</v>
      </c>
      <c r="S375" s="14">
        <v>43</v>
      </c>
      <c r="T375" s="30" t="s">
        <v>899</v>
      </c>
      <c r="U375" s="80" t="s">
        <v>899</v>
      </c>
      <c r="V375" s="85" t="str">
        <f t="shared" si="218"/>
        <v>SANCO240</v>
      </c>
      <c r="W375" s="115">
        <v>0</v>
      </c>
      <c r="X375" s="46">
        <v>4</v>
      </c>
      <c r="Y375" s="47">
        <v>42804</v>
      </c>
      <c r="Z375" s="44"/>
      <c r="AA375" s="126" t="str">
        <f t="shared" si="202"/>
        <v>2,     220116,   "GS3-45HPA-US &amp; SAN-43SSAQA  (43 gal)"</v>
      </c>
      <c r="AB375" s="127" t="str">
        <f>M375</f>
        <v>SANCO2</v>
      </c>
      <c r="AC375" t="s">
        <v>904</v>
      </c>
      <c r="AD375" s="153">
        <f t="shared" si="198"/>
        <v>1</v>
      </c>
      <c r="AE375" s="126" t="str">
        <f t="shared" si="203"/>
        <v xml:space="preserve">          case  GS3-45HPA-US &amp; SAN-43SSAQA  (43 gal)   :   "SANCO2GS3_SAN43SSAQA"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  <c r="AMK375"/>
      <c r="AML375"/>
      <c r="AMM375"/>
      <c r="AMN375"/>
      <c r="AMO375"/>
      <c r="AMP375"/>
      <c r="AMQ375"/>
      <c r="AMR375"/>
      <c r="AMS375"/>
      <c r="AMT375"/>
      <c r="AMU375"/>
      <c r="AMV375"/>
      <c r="AMW375"/>
      <c r="AMX375"/>
      <c r="AMY375"/>
    </row>
    <row r="376" spans="3:1039" s="6" customFormat="1" ht="15" customHeight="1" x14ac:dyDescent="0.25">
      <c r="C376" s="6" t="str">
        <f t="shared" si="191"/>
        <v>SANCO2</v>
      </c>
      <c r="D376" s="6" t="str">
        <f t="shared" si="192"/>
        <v>GS3-45HPA-US &amp; GAUS-160QTA  (43 gal)</v>
      </c>
      <c r="E376" s="6">
        <f t="shared" si="207"/>
        <v>220216</v>
      </c>
      <c r="F376" s="55">
        <f t="shared" si="156"/>
        <v>43</v>
      </c>
      <c r="G376" s="6" t="str">
        <f t="shared" si="193"/>
        <v>SANCO240</v>
      </c>
      <c r="H376" s="116">
        <f t="shared" si="190"/>
        <v>0</v>
      </c>
      <c r="I376" s="156" t="str">
        <f t="shared" si="208"/>
        <v>SANCO2GS3_GAUS160QTA</v>
      </c>
      <c r="J376" s="91" t="s">
        <v>188</v>
      </c>
      <c r="K376" s="32">
        <v>3</v>
      </c>
      <c r="L376" s="75">
        <f t="shared" si="196"/>
        <v>22</v>
      </c>
      <c r="M376" s="12" t="s">
        <v>898</v>
      </c>
      <c r="N376" s="62">
        <f>N375+1</f>
        <v>2</v>
      </c>
      <c r="O376" s="62">
        <f t="shared" si="216"/>
        <v>220216</v>
      </c>
      <c r="P376" s="59" t="str">
        <f t="shared" si="194"/>
        <v>GS3-45HPA-US &amp; GAUS-160QTA  (43 gal)</v>
      </c>
      <c r="Q376" s="155">
        <f t="shared" si="197"/>
        <v>1</v>
      </c>
      <c r="R376" s="93" t="s">
        <v>204</v>
      </c>
      <c r="S376" s="14">
        <v>43</v>
      </c>
      <c r="T376" s="30" t="s">
        <v>899</v>
      </c>
      <c r="U376" s="80" t="s">
        <v>899</v>
      </c>
      <c r="V376" s="85" t="str">
        <f t="shared" si="218"/>
        <v>SANCO240</v>
      </c>
      <c r="W376" s="115">
        <v>0</v>
      </c>
      <c r="X376" s="46">
        <f>[1]ESTAR_to_AWHS!I68</f>
        <v>3</v>
      </c>
      <c r="Y376" s="47">
        <v>42804</v>
      </c>
      <c r="Z376" s="44"/>
      <c r="AA376" s="126" t="str">
        <f t="shared" si="202"/>
        <v>2,     220216,   "GS3-45HPA-US &amp; GAUS-160QTA  (43 gal)"</v>
      </c>
      <c r="AB376" s="128" t="str">
        <f t="shared" si="211"/>
        <v>SANCO2</v>
      </c>
      <c r="AC376" t="s">
        <v>905</v>
      </c>
      <c r="AD376" s="153">
        <f t="shared" si="198"/>
        <v>1</v>
      </c>
      <c r="AE376" s="126" t="str">
        <f t="shared" si="203"/>
        <v xml:space="preserve">          case  GS3-45HPA-US &amp; GAUS-160QTA  (43 gal)   :   "SANCO2GS3_GAUS160QTA"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  <c r="AMK376"/>
      <c r="AML376"/>
      <c r="AMM376"/>
      <c r="AMN376"/>
      <c r="AMO376"/>
      <c r="AMP376"/>
      <c r="AMQ376"/>
      <c r="AMR376"/>
      <c r="AMS376"/>
      <c r="AMT376"/>
      <c r="AMU376"/>
      <c r="AMV376"/>
      <c r="AMW376"/>
      <c r="AMX376"/>
      <c r="AMY376"/>
    </row>
    <row r="377" spans="3:1039" s="6" customFormat="1" ht="15" customHeight="1" x14ac:dyDescent="0.25">
      <c r="C377" s="6" t="str">
        <f t="shared" si="191"/>
        <v>SANCO2</v>
      </c>
      <c r="D377" s="6" t="str">
        <f t="shared" si="192"/>
        <v>GS3-45HPA-US &amp; SAN-83SSAQA  (83 gal)</v>
      </c>
      <c r="E377" s="6">
        <f t="shared" si="207"/>
        <v>220317</v>
      </c>
      <c r="F377" s="55">
        <f t="shared" ref="F377:F389" si="219">S377</f>
        <v>83</v>
      </c>
      <c r="G377" s="6" t="str">
        <f t="shared" si="193"/>
        <v>SANCO280</v>
      </c>
      <c r="H377" s="116">
        <f t="shared" si="190"/>
        <v>0</v>
      </c>
      <c r="I377" s="156" t="str">
        <f t="shared" si="208"/>
        <v>SANCO2GS3_SAN83SSAQA</v>
      </c>
      <c r="J377" s="91" t="s">
        <v>188</v>
      </c>
      <c r="K377" s="32">
        <v>3</v>
      </c>
      <c r="L377" s="75">
        <f t="shared" si="196"/>
        <v>22</v>
      </c>
      <c r="M377" s="12" t="s">
        <v>898</v>
      </c>
      <c r="N377" s="62">
        <f t="shared" ref="N377:N385" si="220">N376+1</f>
        <v>3</v>
      </c>
      <c r="O377" s="62">
        <f t="shared" si="216"/>
        <v>220317</v>
      </c>
      <c r="P377" s="59" t="str">
        <f t="shared" si="194"/>
        <v>GS3-45HPA-US &amp; SAN-83SSAQA  (83 gal)</v>
      </c>
      <c r="Q377" s="155">
        <f t="shared" si="197"/>
        <v>1</v>
      </c>
      <c r="R377" s="93" t="s">
        <v>205</v>
      </c>
      <c r="S377" s="14">
        <v>83</v>
      </c>
      <c r="T377" s="30" t="s">
        <v>900</v>
      </c>
      <c r="U377" s="80" t="s">
        <v>900</v>
      </c>
      <c r="V377" s="85" t="str">
        <f t="shared" si="218"/>
        <v>SANCO280</v>
      </c>
      <c r="W377" s="115">
        <v>0</v>
      </c>
      <c r="X377" s="46"/>
      <c r="Y377" s="47"/>
      <c r="Z377" s="44"/>
      <c r="AA377" s="126" t="str">
        <f t="shared" si="202"/>
        <v>2,     220317,   "GS3-45HPA-US &amp; SAN-83SSAQA  (83 gal)"</v>
      </c>
      <c r="AB377" s="128" t="str">
        <f t="shared" si="211"/>
        <v>SANCO2</v>
      </c>
      <c r="AC377" t="s">
        <v>906</v>
      </c>
      <c r="AD377" s="153">
        <f t="shared" si="198"/>
        <v>1</v>
      </c>
      <c r="AE377" s="126" t="str">
        <f t="shared" si="203"/>
        <v xml:space="preserve">          case  GS3-45HPA-US &amp; SAN-83SSAQA  (83 gal)   :   "SANCO2GS3_SAN83SSAQA"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</row>
    <row r="378" spans="3:1039" s="6" customFormat="1" ht="15" customHeight="1" x14ac:dyDescent="0.25">
      <c r="C378" s="6" t="str">
        <f t="shared" si="191"/>
        <v>SANCO2</v>
      </c>
      <c r="D378" s="6" t="str">
        <f t="shared" si="192"/>
        <v>GS3-45HPA-US &amp; GAUS-315EQTD  (83 gal)</v>
      </c>
      <c r="E378" s="6">
        <f t="shared" si="207"/>
        <v>220417</v>
      </c>
      <c r="F378" s="55">
        <f t="shared" si="219"/>
        <v>83</v>
      </c>
      <c r="G378" s="6" t="str">
        <f t="shared" si="193"/>
        <v>SANCO280</v>
      </c>
      <c r="H378" s="116">
        <f t="shared" si="190"/>
        <v>0</v>
      </c>
      <c r="I378" s="156" t="str">
        <f t="shared" si="208"/>
        <v>SANCO2GS3_GAUS315EQTD</v>
      </c>
      <c r="J378" s="91" t="s">
        <v>188</v>
      </c>
      <c r="K378" s="32">
        <v>3</v>
      </c>
      <c r="L378" s="75">
        <f t="shared" si="196"/>
        <v>22</v>
      </c>
      <c r="M378" s="12" t="s">
        <v>898</v>
      </c>
      <c r="N378" s="62">
        <f t="shared" si="220"/>
        <v>4</v>
      </c>
      <c r="O378" s="62">
        <f t="shared" si="216"/>
        <v>220417</v>
      </c>
      <c r="P378" s="59" t="str">
        <f t="shared" si="194"/>
        <v>GS3-45HPA-US &amp; GAUS-315EQTD  (83 gal)</v>
      </c>
      <c r="Q378" s="155">
        <f t="shared" si="197"/>
        <v>1</v>
      </c>
      <c r="R378" s="93" t="s">
        <v>206</v>
      </c>
      <c r="S378" s="14">
        <v>83</v>
      </c>
      <c r="T378" s="30" t="s">
        <v>900</v>
      </c>
      <c r="U378" s="80" t="s">
        <v>900</v>
      </c>
      <c r="V378" s="85" t="str">
        <f t="shared" si="218"/>
        <v>SANCO280</v>
      </c>
      <c r="W378" s="115">
        <v>0</v>
      </c>
      <c r="X378" s="46"/>
      <c r="Y378" s="47"/>
      <c r="Z378" s="44"/>
      <c r="AA378" s="126" t="str">
        <f t="shared" si="202"/>
        <v>2,     220417,   "GS3-45HPA-US &amp; GAUS-315EQTD  (83 gal)"</v>
      </c>
      <c r="AB378" s="128" t="str">
        <f t="shared" si="211"/>
        <v>SANCO2</v>
      </c>
      <c r="AC378" t="s">
        <v>907</v>
      </c>
      <c r="AD378" s="153">
        <f t="shared" si="198"/>
        <v>1</v>
      </c>
      <c r="AE378" s="126" t="str">
        <f t="shared" si="203"/>
        <v xml:space="preserve">          case  GS3-45HPA-US &amp; GAUS-315EQTD  (83 gal)   :   "SANCO2GS3_GAUS315EQTD"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  <c r="AMK378"/>
      <c r="AML378"/>
      <c r="AMM378"/>
      <c r="AMN378"/>
      <c r="AMO378"/>
      <c r="AMP378"/>
      <c r="AMQ378"/>
      <c r="AMR378"/>
      <c r="AMS378"/>
      <c r="AMT378"/>
      <c r="AMU378"/>
      <c r="AMV378"/>
      <c r="AMW378"/>
      <c r="AMX378"/>
      <c r="AMY378"/>
    </row>
    <row r="379" spans="3:1039" s="6" customFormat="1" ht="15" customHeight="1" x14ac:dyDescent="0.25">
      <c r="C379" s="6" t="str">
        <f t="shared" si="191"/>
        <v>SANCO2</v>
      </c>
      <c r="D379" s="6" t="str">
        <f t="shared" si="192"/>
        <v>GUS-45HPA-US &amp; SAN-83SSAQA  (83 gal)</v>
      </c>
      <c r="E379" s="6">
        <f t="shared" si="207"/>
        <v>220517</v>
      </c>
      <c r="F379" s="55">
        <f t="shared" si="219"/>
        <v>83</v>
      </c>
      <c r="G379" s="6" t="str">
        <f t="shared" si="193"/>
        <v>SANCO280</v>
      </c>
      <c r="H379" s="116">
        <f t="shared" si="190"/>
        <v>0</v>
      </c>
      <c r="I379" s="156" t="str">
        <f t="shared" si="208"/>
        <v>SANCO2GUS_SAN83SSAQA</v>
      </c>
      <c r="J379" s="91" t="s">
        <v>188</v>
      </c>
      <c r="K379" s="32">
        <v>3</v>
      </c>
      <c r="L379" s="75">
        <f t="shared" si="196"/>
        <v>22</v>
      </c>
      <c r="M379" s="12" t="s">
        <v>898</v>
      </c>
      <c r="N379" s="62">
        <f t="shared" si="220"/>
        <v>5</v>
      </c>
      <c r="O379" s="62">
        <f t="shared" si="216"/>
        <v>220517</v>
      </c>
      <c r="P379" s="59" t="str">
        <f t="shared" si="194"/>
        <v>GUS-45HPA-US &amp; SAN-83SSAQA  (83 gal)</v>
      </c>
      <c r="Q379" s="155">
        <f t="shared" si="197"/>
        <v>1</v>
      </c>
      <c r="R379" s="93" t="s">
        <v>207</v>
      </c>
      <c r="S379" s="14">
        <v>83</v>
      </c>
      <c r="T379" s="30" t="s">
        <v>900</v>
      </c>
      <c r="U379" s="80" t="s">
        <v>900</v>
      </c>
      <c r="V379" s="85" t="str">
        <f t="shared" si="218"/>
        <v>SANCO280</v>
      </c>
      <c r="W379" s="115">
        <v>0</v>
      </c>
      <c r="X379" s="46"/>
      <c r="Y379" s="47"/>
      <c r="Z379" s="44"/>
      <c r="AA379" s="126" t="str">
        <f t="shared" si="202"/>
        <v>2,     220517,   "GUS-45HPA-US &amp; SAN-83SSAQA  (83 gal)"</v>
      </c>
      <c r="AB379" s="128" t="str">
        <f t="shared" si="211"/>
        <v>SANCO2</v>
      </c>
      <c r="AC379" t="s">
        <v>908</v>
      </c>
      <c r="AD379" s="153">
        <f t="shared" si="198"/>
        <v>1</v>
      </c>
      <c r="AE379" s="126" t="str">
        <f t="shared" si="203"/>
        <v xml:space="preserve">          case  GUS-45HPA-US &amp; SAN-83SSAQA  (83 gal)   :   "SANCO2GUS_SAN83SSAQA"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</row>
    <row r="380" spans="3:1039" s="6" customFormat="1" ht="15" customHeight="1" x14ac:dyDescent="0.25">
      <c r="C380" s="6" t="str">
        <f t="shared" si="191"/>
        <v>SANCO2</v>
      </c>
      <c r="D380" s="6" t="str">
        <f t="shared" si="192"/>
        <v>GUS-45HPA-US &amp; GAUS-315EQTD  (83 gal)</v>
      </c>
      <c r="E380" s="6">
        <f t="shared" si="207"/>
        <v>220617</v>
      </c>
      <c r="F380" s="55">
        <f t="shared" si="219"/>
        <v>83</v>
      </c>
      <c r="G380" s="6" t="str">
        <f t="shared" si="193"/>
        <v>SANCO280</v>
      </c>
      <c r="H380" s="116">
        <f t="shared" si="190"/>
        <v>0</v>
      </c>
      <c r="I380" s="156" t="str">
        <f t="shared" si="208"/>
        <v>SANCO2GUS_GAUS315EQTD</v>
      </c>
      <c r="J380" s="91" t="s">
        <v>188</v>
      </c>
      <c r="K380" s="32">
        <v>3</v>
      </c>
      <c r="L380" s="75">
        <f t="shared" si="196"/>
        <v>22</v>
      </c>
      <c r="M380" s="12" t="s">
        <v>898</v>
      </c>
      <c r="N380" s="62">
        <f t="shared" si="220"/>
        <v>6</v>
      </c>
      <c r="O380" s="62">
        <f t="shared" si="216"/>
        <v>220617</v>
      </c>
      <c r="P380" s="59" t="str">
        <f t="shared" si="194"/>
        <v>GUS-45HPA-US &amp; GAUS-315EQTD  (83 gal)</v>
      </c>
      <c r="Q380" s="155">
        <f t="shared" si="197"/>
        <v>1</v>
      </c>
      <c r="R380" s="93" t="s">
        <v>208</v>
      </c>
      <c r="S380" s="14">
        <v>83</v>
      </c>
      <c r="T380" s="30" t="s">
        <v>900</v>
      </c>
      <c r="U380" s="80" t="s">
        <v>900</v>
      </c>
      <c r="V380" s="85" t="str">
        <f t="shared" si="218"/>
        <v>SANCO280</v>
      </c>
      <c r="W380" s="115">
        <v>0</v>
      </c>
      <c r="X380" s="46"/>
      <c r="Y380" s="47"/>
      <c r="Z380" s="44"/>
      <c r="AA380" s="126" t="str">
        <f t="shared" si="202"/>
        <v>2,     220617,   "GUS-45HPA-US &amp; GAUS-315EQTD  (83 gal)"</v>
      </c>
      <c r="AB380" s="128" t="str">
        <f t="shared" si="211"/>
        <v>SANCO2</v>
      </c>
      <c r="AC380" t="s">
        <v>909</v>
      </c>
      <c r="AD380" s="153">
        <f t="shared" si="198"/>
        <v>1</v>
      </c>
      <c r="AE380" s="126" t="str">
        <f t="shared" si="203"/>
        <v xml:space="preserve">          case  GUS-45HPA-US &amp; GAUS-315EQTD  (83 gal)   :   "SANCO2GUS_GAUS315EQTD"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</row>
    <row r="381" spans="3:1039" s="6" customFormat="1" ht="15" customHeight="1" x14ac:dyDescent="0.25">
      <c r="C381" s="6" t="str">
        <f t="shared" ref="C381" si="221">M381</f>
        <v>SANCO2</v>
      </c>
      <c r="D381" s="6" t="str">
        <f t="shared" ref="D381" si="222">P381</f>
        <v>GS4-45HPC &amp; SAN-43SSAQA  (43 gal)</v>
      </c>
      <c r="E381" s="6">
        <f t="shared" ref="E381" si="223">O381</f>
        <v>220716</v>
      </c>
      <c r="F381" s="55">
        <f t="shared" ref="F381" si="224">S381</f>
        <v>43</v>
      </c>
      <c r="G381" s="6" t="str">
        <f t="shared" ref="G381" si="225">V381</f>
        <v>SANCO240</v>
      </c>
      <c r="H381" s="116">
        <f t="shared" ref="H381" si="226">W381</f>
        <v>0</v>
      </c>
      <c r="I381" s="156" t="str">
        <f t="shared" ref="I381" si="227">AC381</f>
        <v>SANCO2GS4_SAN43SSAQA</v>
      </c>
      <c r="J381" s="91" t="s">
        <v>188</v>
      </c>
      <c r="K381" s="32">
        <v>3</v>
      </c>
      <c r="L381" s="75">
        <f t="shared" si="196"/>
        <v>22</v>
      </c>
      <c r="M381" s="12" t="s">
        <v>898</v>
      </c>
      <c r="N381" s="62">
        <f t="shared" si="220"/>
        <v>7</v>
      </c>
      <c r="O381" s="62">
        <f t="shared" ref="O381" si="228" xml:space="preserve"> (L381*10000) + (N381*100) + VLOOKUP( U381, $R$2:$T$65, 2, FALSE )</f>
        <v>220716</v>
      </c>
      <c r="P381" s="59" t="str">
        <f t="shared" ref="P381" si="229">R381 &amp; "  (" &amp; S381 &amp; " gal" &amp; IF(W381&gt;0, ", JA13)", ")")</f>
        <v>GS4-45HPC &amp; SAN-43SSAQA  (43 gal)</v>
      </c>
      <c r="Q381" s="155">
        <f t="shared" si="197"/>
        <v>1</v>
      </c>
      <c r="R381" s="93" t="s">
        <v>911</v>
      </c>
      <c r="S381" s="14">
        <v>43</v>
      </c>
      <c r="T381" s="30" t="s">
        <v>899</v>
      </c>
      <c r="U381" s="80" t="s">
        <v>899</v>
      </c>
      <c r="V381" s="85" t="str">
        <f t="shared" ref="V381" si="230">VLOOKUP( U381, $R$2:$T$65, 3, FALSE )</f>
        <v>SANCO240</v>
      </c>
      <c r="W381" s="115">
        <v>0</v>
      </c>
      <c r="X381" s="46"/>
      <c r="Y381" s="152">
        <v>44365</v>
      </c>
      <c r="Z381" s="44"/>
      <c r="AA381" s="126" t="str">
        <f t="shared" ref="AA381" si="231">"2,     "&amp;E381&amp;",   """&amp;P381&amp;""""</f>
        <v>2,     220716,   "GS4-45HPC &amp; SAN-43SSAQA  (43 gal)"</v>
      </c>
      <c r="AB381" s="128" t="str">
        <f t="shared" si="211"/>
        <v>SANCO2</v>
      </c>
      <c r="AC381" t="s">
        <v>912</v>
      </c>
      <c r="AD381" s="153">
        <f t="shared" si="198"/>
        <v>1</v>
      </c>
      <c r="AE381" s="126" t="str">
        <f t="shared" ref="AE381" si="232">"          case  "&amp;D381&amp;"   :   """&amp;AC381&amp;""""</f>
        <v xml:space="preserve">          case  GS4-45HPC &amp; SAN-43SSAQA  (43 gal)   :   "SANCO2GS4_SAN43SSAQA"</v>
      </c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</row>
    <row r="382" spans="3:1039" s="6" customFormat="1" ht="15" customHeight="1" x14ac:dyDescent="0.25">
      <c r="C382" s="6" t="str">
        <f t="shared" ref="C382" si="233">M382</f>
        <v>SANCO2</v>
      </c>
      <c r="D382" s="6" t="str">
        <f>P382</f>
        <v>GS4-45HPC &amp; SAN-83SSAQA  (83 gal)</v>
      </c>
      <c r="E382" s="6">
        <f t="shared" ref="E382" si="234">O382</f>
        <v>220817</v>
      </c>
      <c r="F382" s="55">
        <f t="shared" ref="F382" si="235">S382</f>
        <v>83</v>
      </c>
      <c r="G382" s="6" t="str">
        <f t="shared" ref="G382" si="236">V382</f>
        <v>SANCO280</v>
      </c>
      <c r="H382" s="116">
        <f t="shared" ref="H382" si="237">W382</f>
        <v>0</v>
      </c>
      <c r="I382" s="156" t="str">
        <f t="shared" ref="I382" si="238">AC382</f>
        <v>SANCO2GS4_SAN83SSAQA</v>
      </c>
      <c r="J382" s="91" t="s">
        <v>188</v>
      </c>
      <c r="K382" s="32">
        <v>3</v>
      </c>
      <c r="L382" s="75">
        <f t="shared" si="196"/>
        <v>22</v>
      </c>
      <c r="M382" s="12" t="s">
        <v>898</v>
      </c>
      <c r="N382" s="62">
        <f t="shared" si="220"/>
        <v>8</v>
      </c>
      <c r="O382" s="62">
        <f t="shared" ref="O382" si="239" xml:space="preserve"> (L382*10000) + (N382*100) + VLOOKUP( U382, $R$2:$T$65, 2, FALSE )</f>
        <v>220817</v>
      </c>
      <c r="P382" s="59" t="str">
        <f t="shared" ref="P382" si="240">R382 &amp; "  (" &amp; S382 &amp; " gal" &amp; IF(W382&gt;0, ", JA13)", ")")</f>
        <v>GS4-45HPC &amp; SAN-83SSAQA  (83 gal)</v>
      </c>
      <c r="Q382" s="155">
        <f t="shared" si="197"/>
        <v>1</v>
      </c>
      <c r="R382" s="93" t="s">
        <v>913</v>
      </c>
      <c r="S382" s="14">
        <v>83</v>
      </c>
      <c r="T382" s="30" t="s">
        <v>900</v>
      </c>
      <c r="U382" s="80" t="s">
        <v>900</v>
      </c>
      <c r="V382" s="85" t="str">
        <f t="shared" ref="V382" si="241">VLOOKUP( U382, $R$2:$T$65, 3, FALSE )</f>
        <v>SANCO280</v>
      </c>
      <c r="W382" s="115">
        <v>0</v>
      </c>
      <c r="X382" s="46"/>
      <c r="Y382" s="152">
        <v>44365</v>
      </c>
      <c r="Z382" s="44"/>
      <c r="AA382" s="126" t="str">
        <f t="shared" ref="AA382" si="242">"2,     "&amp;E382&amp;",   """&amp;P382&amp;""""</f>
        <v>2,     220817,   "GS4-45HPC &amp; SAN-83SSAQA  (83 gal)"</v>
      </c>
      <c r="AB382" s="128" t="str">
        <f t="shared" si="211"/>
        <v>SANCO2</v>
      </c>
      <c r="AC382" t="s">
        <v>914</v>
      </c>
      <c r="AD382" s="153">
        <f t="shared" si="198"/>
        <v>1</v>
      </c>
      <c r="AE382" s="126" t="str">
        <f t="shared" ref="AE382" si="243">"          case  "&amp;D382&amp;"   :   """&amp;AC382&amp;""""</f>
        <v xml:space="preserve">          case  GS4-45HPC &amp; SAN-83SSAQA  (83 gal)   :   "SANCO2GS4_SAN83SSAQA"</v>
      </c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  <c r="AMK382"/>
      <c r="AML382"/>
      <c r="AMM382"/>
      <c r="AMN382"/>
      <c r="AMO382"/>
      <c r="AMP382"/>
      <c r="AMQ382"/>
      <c r="AMR382"/>
      <c r="AMS382"/>
      <c r="AMT382"/>
      <c r="AMU382"/>
      <c r="AMV382"/>
      <c r="AMW382"/>
      <c r="AMX382"/>
      <c r="AMY382"/>
    </row>
    <row r="383" spans="3:1039" s="6" customFormat="1" ht="15" customHeight="1" x14ac:dyDescent="0.25">
      <c r="C383" s="6" t="str">
        <f t="shared" ref="C383:C385" si="244">M383</f>
        <v>SANCO2</v>
      </c>
      <c r="D383" s="6" t="str">
        <f>P383</f>
        <v>GS4-45HPC &amp; SAN-119GLBK  (119 gal)</v>
      </c>
      <c r="E383" s="6">
        <f t="shared" ref="E383:E385" si="245">O383</f>
        <v>220918</v>
      </c>
      <c r="F383" s="55">
        <f t="shared" ref="F383:F385" si="246">S383</f>
        <v>119</v>
      </c>
      <c r="G383" s="6" t="str">
        <f t="shared" ref="G383:G385" si="247">V383</f>
        <v>SANCO2120</v>
      </c>
      <c r="H383" s="116">
        <f t="shared" ref="H383:H385" si="248">W383</f>
        <v>0</v>
      </c>
      <c r="I383" s="156" t="str">
        <f t="shared" ref="I383:I385" si="249">AC383</f>
        <v>SANCO2GS4_SAN119GLBK</v>
      </c>
      <c r="J383" s="91" t="s">
        <v>188</v>
      </c>
      <c r="K383" s="32">
        <v>3</v>
      </c>
      <c r="L383" s="75">
        <f t="shared" si="196"/>
        <v>22</v>
      </c>
      <c r="M383" s="12" t="s">
        <v>898</v>
      </c>
      <c r="N383" s="62">
        <f t="shared" si="220"/>
        <v>9</v>
      </c>
      <c r="O383" s="62">
        <f t="shared" ref="O383:O385" si="250" xml:space="preserve"> (L383*10000) + (N383*100) + VLOOKUP( U383, $R$2:$T$65, 2, FALSE )</f>
        <v>220918</v>
      </c>
      <c r="P383" s="59" t="str">
        <f t="shared" ref="P383:P385" si="251">R383 &amp; "  (" &amp; S383 &amp; " gal" &amp; IF(W383&gt;0, ", JA13)", ")")</f>
        <v>GS4-45HPC &amp; SAN-119GLBK  (119 gal)</v>
      </c>
      <c r="Q383" s="155">
        <f t="shared" si="197"/>
        <v>1</v>
      </c>
      <c r="R383" s="93" t="s">
        <v>915</v>
      </c>
      <c r="S383" s="14">
        <v>119</v>
      </c>
      <c r="T383" s="30" t="s">
        <v>921</v>
      </c>
      <c r="U383" s="80" t="s">
        <v>921</v>
      </c>
      <c r="V383" s="85" t="str">
        <f t="shared" ref="V383" si="252">VLOOKUP( U383, $R$2:$T$65, 3, FALSE )</f>
        <v>SANCO2120</v>
      </c>
      <c r="W383" s="115">
        <v>0</v>
      </c>
      <c r="X383" s="46"/>
      <c r="Y383" s="152">
        <v>44365</v>
      </c>
      <c r="Z383" s="44"/>
      <c r="AA383" s="126" t="str">
        <f t="shared" ref="AA383:AA385" si="253">"2,     "&amp;E383&amp;",   """&amp;P383&amp;""""</f>
        <v>2,     220918,   "GS4-45HPC &amp; SAN-119GLBK  (119 gal)"</v>
      </c>
      <c r="AB383" s="128" t="str">
        <f t="shared" si="211"/>
        <v>SANCO2</v>
      </c>
      <c r="AC383" t="s">
        <v>916</v>
      </c>
      <c r="AD383" s="153">
        <f t="shared" si="198"/>
        <v>1</v>
      </c>
      <c r="AE383" s="126" t="str">
        <f t="shared" ref="AE383:AE385" si="254">"          case  "&amp;D383&amp;"   :   """&amp;AC383&amp;""""</f>
        <v xml:space="preserve">          case  GS4-45HPC &amp; SAN-119GLBK  (119 gal)   :   "SANCO2GS4_SAN119GLBK"</v>
      </c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  <c r="AMK383"/>
      <c r="AML383"/>
      <c r="AMM383"/>
      <c r="AMN383"/>
      <c r="AMO383"/>
      <c r="AMP383"/>
      <c r="AMQ383"/>
      <c r="AMR383"/>
      <c r="AMS383"/>
      <c r="AMT383"/>
      <c r="AMU383"/>
      <c r="AMV383"/>
      <c r="AMW383"/>
      <c r="AMX383"/>
      <c r="AMY383"/>
    </row>
    <row r="384" spans="3:1039" s="6" customFormat="1" ht="15" customHeight="1" x14ac:dyDescent="0.25">
      <c r="C384" s="6" t="str">
        <f t="shared" si="244"/>
        <v>Harvest Thermal</v>
      </c>
      <c r="D384" s="6" t="str">
        <f t="shared" ref="D384" si="255">P384</f>
        <v>PD2A-10-43  (43 gal)</v>
      </c>
      <c r="E384" s="6">
        <f t="shared" si="245"/>
        <v>300125</v>
      </c>
      <c r="F384" s="55">
        <f t="shared" si="246"/>
        <v>43</v>
      </c>
      <c r="G384" s="6" t="str">
        <f t="shared" si="247"/>
        <v>HarvestThermal40</v>
      </c>
      <c r="H384" s="116">
        <f t="shared" si="248"/>
        <v>0</v>
      </c>
      <c r="I384" s="156" t="str">
        <f t="shared" si="249"/>
        <v>HarvestThermal_PD2A1043</v>
      </c>
      <c r="J384" s="91" t="s">
        <v>188</v>
      </c>
      <c r="K384" s="32">
        <v>3</v>
      </c>
      <c r="L384" s="75">
        <f t="shared" si="196"/>
        <v>30</v>
      </c>
      <c r="M384" s="12" t="s">
        <v>923</v>
      </c>
      <c r="N384" s="61">
        <v>1</v>
      </c>
      <c r="O384" s="62">
        <f t="shared" si="250"/>
        <v>300125</v>
      </c>
      <c r="P384" s="59" t="str">
        <f t="shared" si="251"/>
        <v>PD2A-10-43  (43 gal)</v>
      </c>
      <c r="Q384" s="155">
        <f t="shared" si="197"/>
        <v>1</v>
      </c>
      <c r="R384" s="93" t="s">
        <v>933</v>
      </c>
      <c r="S384" s="14">
        <v>43</v>
      </c>
      <c r="T384" s="166" t="s">
        <v>924</v>
      </c>
      <c r="U384" s="166" t="s">
        <v>924</v>
      </c>
      <c r="V384" s="85" t="str">
        <f t="shared" si="218"/>
        <v>HarvestThermal40</v>
      </c>
      <c r="W384" s="115">
        <v>0</v>
      </c>
      <c r="X384" s="46"/>
      <c r="Y384" s="47">
        <v>44552</v>
      </c>
      <c r="Z384" s="44"/>
      <c r="AA384" s="126" t="str">
        <f t="shared" si="253"/>
        <v>2,     300125,   "PD2A-10-43  (43 gal)"</v>
      </c>
      <c r="AB384" s="127" t="str">
        <f>M384</f>
        <v>Harvest Thermal</v>
      </c>
      <c r="AC384" t="s">
        <v>936</v>
      </c>
      <c r="AD384" s="153">
        <f t="shared" si="198"/>
        <v>1</v>
      </c>
      <c r="AE384" s="126" t="str">
        <f t="shared" si="254"/>
        <v xml:space="preserve">          case  PD2A-10-43  (43 gal)   :   "HarvestThermal_PD2A1043"</v>
      </c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  <c r="AMK384"/>
      <c r="AML384"/>
      <c r="AMM384"/>
      <c r="AMN384"/>
      <c r="AMO384"/>
      <c r="AMP384"/>
      <c r="AMQ384"/>
      <c r="AMR384"/>
      <c r="AMS384"/>
      <c r="AMT384"/>
      <c r="AMU384"/>
      <c r="AMV384"/>
      <c r="AMW384"/>
      <c r="AMX384"/>
      <c r="AMY384"/>
    </row>
    <row r="385" spans="3:1042" s="6" customFormat="1" ht="15" customHeight="1" x14ac:dyDescent="0.25">
      <c r="C385" s="6" t="str">
        <f t="shared" si="244"/>
        <v>Harvest Thermal</v>
      </c>
      <c r="D385" s="6" t="str">
        <f>P385</f>
        <v>PD2A-10-83  (83 gal)</v>
      </c>
      <c r="E385" s="6">
        <f t="shared" si="245"/>
        <v>300226</v>
      </c>
      <c r="F385" s="55">
        <f t="shared" si="246"/>
        <v>83</v>
      </c>
      <c r="G385" s="6" t="str">
        <f t="shared" si="247"/>
        <v>HarvestThermal80</v>
      </c>
      <c r="H385" s="116">
        <f t="shared" si="248"/>
        <v>0</v>
      </c>
      <c r="I385" s="156" t="str">
        <f t="shared" si="249"/>
        <v>HarvestThermal_PD2A1083</v>
      </c>
      <c r="J385" s="91" t="s">
        <v>188</v>
      </c>
      <c r="K385" s="32">
        <v>3</v>
      </c>
      <c r="L385" s="75">
        <f t="shared" si="196"/>
        <v>30</v>
      </c>
      <c r="M385" s="12" t="s">
        <v>923</v>
      </c>
      <c r="N385" s="62">
        <f t="shared" si="220"/>
        <v>2</v>
      </c>
      <c r="O385" s="62">
        <f t="shared" si="250"/>
        <v>300226</v>
      </c>
      <c r="P385" s="59" t="str">
        <f t="shared" si="251"/>
        <v>PD2A-10-83  (83 gal)</v>
      </c>
      <c r="Q385" s="155">
        <f t="shared" si="197"/>
        <v>1</v>
      </c>
      <c r="R385" s="93" t="s">
        <v>934</v>
      </c>
      <c r="S385" s="14">
        <v>83</v>
      </c>
      <c r="T385" s="166" t="s">
        <v>925</v>
      </c>
      <c r="U385" s="166" t="s">
        <v>925</v>
      </c>
      <c r="V385" s="85" t="str">
        <f t="shared" si="218"/>
        <v>HarvestThermal80</v>
      </c>
      <c r="W385" s="115">
        <v>0</v>
      </c>
      <c r="X385" s="46"/>
      <c r="Y385" s="47">
        <v>44552</v>
      </c>
      <c r="Z385" s="44"/>
      <c r="AA385" s="126" t="str">
        <f t="shared" si="253"/>
        <v>2,     300226,   "PD2A-10-83  (83 gal)"</v>
      </c>
      <c r="AB385" s="128" t="str">
        <f t="shared" si="211"/>
        <v>Harvest Thermal</v>
      </c>
      <c r="AC385" t="s">
        <v>937</v>
      </c>
      <c r="AD385" s="153">
        <f t="shared" si="198"/>
        <v>1</v>
      </c>
      <c r="AE385" s="126" t="str">
        <f t="shared" si="254"/>
        <v xml:space="preserve">          case  PD2A-10-83  (83 gal)   :   "HarvestThermal_PD2A1083"</v>
      </c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  <c r="AMK385"/>
      <c r="AML385"/>
      <c r="AMM385"/>
      <c r="AMN385"/>
      <c r="AMO385"/>
      <c r="AMP385"/>
      <c r="AMQ385"/>
      <c r="AMR385"/>
      <c r="AMS385"/>
      <c r="AMT385"/>
      <c r="AMU385"/>
      <c r="AMV385"/>
      <c r="AMW385"/>
      <c r="AMX385"/>
      <c r="AMY385"/>
    </row>
    <row r="386" spans="3:1042" s="6" customFormat="1" ht="15" customHeight="1" x14ac:dyDescent="0.25">
      <c r="C386" s="6" t="str">
        <f t="shared" ref="C386" si="256">M386</f>
        <v>Harvest Thermal</v>
      </c>
      <c r="D386" s="6" t="str">
        <f>P386</f>
        <v>PD2A-10-119  (119 gal)</v>
      </c>
      <c r="E386" s="6">
        <f t="shared" ref="E386" si="257">O386</f>
        <v>300327</v>
      </c>
      <c r="F386" s="55">
        <f t="shared" ref="F386" si="258">S386</f>
        <v>119</v>
      </c>
      <c r="G386" s="6" t="str">
        <f t="shared" ref="G386" si="259">V386</f>
        <v>HarvestThermal120</v>
      </c>
      <c r="H386" s="116">
        <f t="shared" ref="H386" si="260">W386</f>
        <v>0</v>
      </c>
      <c r="I386" s="156" t="str">
        <f t="shared" ref="I386" si="261">AC386</f>
        <v>HarvestThermal_PD2A10119</v>
      </c>
      <c r="J386" s="91" t="s">
        <v>188</v>
      </c>
      <c r="K386" s="32">
        <v>3</v>
      </c>
      <c r="L386" s="75">
        <f t="shared" si="196"/>
        <v>30</v>
      </c>
      <c r="M386" s="12" t="s">
        <v>923</v>
      </c>
      <c r="N386" s="62">
        <f t="shared" ref="N386" si="262">N385+1</f>
        <v>3</v>
      </c>
      <c r="O386" s="62">
        <f t="shared" ref="O386" si="263" xml:space="preserve"> (L386*10000) + (N386*100) + VLOOKUP( U386, $R$2:$T$65, 2, FALSE )</f>
        <v>300327</v>
      </c>
      <c r="P386" s="59" t="str">
        <f t="shared" ref="P386" si="264">R386 &amp; "  (" &amp; S386 &amp; " gal" &amp; IF(W386&gt;0, ", JA13)", ")")</f>
        <v>PD2A-10-119  (119 gal)</v>
      </c>
      <c r="Q386" s="155">
        <f t="shared" si="197"/>
        <v>1</v>
      </c>
      <c r="R386" s="93" t="s">
        <v>935</v>
      </c>
      <c r="S386" s="14">
        <v>119</v>
      </c>
      <c r="T386" s="166" t="s">
        <v>926</v>
      </c>
      <c r="U386" s="166" t="s">
        <v>926</v>
      </c>
      <c r="V386" s="85" t="str">
        <f t="shared" ref="V386" si="265">VLOOKUP( U386, $R$2:$T$65, 3, FALSE )</f>
        <v>HarvestThermal120</v>
      </c>
      <c r="W386" s="115">
        <v>0</v>
      </c>
      <c r="X386" s="46"/>
      <c r="Y386" s="47">
        <v>44552</v>
      </c>
      <c r="Z386" s="44"/>
      <c r="AA386" s="126" t="str">
        <f t="shared" ref="AA386" si="266">"2,     "&amp;E386&amp;",   """&amp;P386&amp;""""</f>
        <v>2,     300327,   "PD2A-10-119  (119 gal)"</v>
      </c>
      <c r="AB386" s="128" t="str">
        <f t="shared" si="211"/>
        <v>Harvest Thermal</v>
      </c>
      <c r="AC386" t="s">
        <v>938</v>
      </c>
      <c r="AD386" s="153">
        <f t="shared" si="198"/>
        <v>1</v>
      </c>
      <c r="AE386" s="126" t="str">
        <f t="shared" ref="AE386" si="267">"          case  "&amp;D386&amp;"   :   """&amp;AC386&amp;""""</f>
        <v xml:space="preserve">          case  PD2A-10-119  (119 gal)   :   "HarvestThermal_PD2A10119"</v>
      </c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  <c r="AMK386"/>
      <c r="AML386"/>
      <c r="AMM386"/>
      <c r="AMN386"/>
      <c r="AMO386"/>
      <c r="AMP386"/>
      <c r="AMQ386"/>
      <c r="AMR386"/>
      <c r="AMS386"/>
      <c r="AMT386"/>
      <c r="AMU386"/>
      <c r="AMV386"/>
      <c r="AMW386"/>
      <c r="AMX386"/>
      <c r="AMY386"/>
    </row>
    <row r="387" spans="3:1042" s="6" customFormat="1" ht="15" customHeight="1" x14ac:dyDescent="0.25">
      <c r="C387" s="149" t="str">
        <f t="shared" ref="C387:C389" si="268">M387</f>
        <v>State</v>
      </c>
      <c r="D387" s="149" t="str">
        <f t="shared" ref="D387:D389" si="269">P387</f>
        <v>HPSX-50 DHPT 2**  (50 gal, JA13)</v>
      </c>
      <c r="E387" s="149">
        <f t="shared" ref="E387:E389" si="270">O387</f>
        <v>231683</v>
      </c>
      <c r="F387" s="55">
        <f t="shared" si="219"/>
        <v>50</v>
      </c>
      <c r="G387" s="6" t="str">
        <f t="shared" ref="G387:G389" si="271">V387</f>
        <v>AOSmithHPTS50</v>
      </c>
      <c r="H387" s="116">
        <f t="shared" ref="H387:H389" si="272">W387</f>
        <v>1</v>
      </c>
      <c r="I387" s="156" t="str">
        <f t="shared" ref="I387:I389" si="273">AC387</f>
        <v>StateHPSX50DHPT2xx</v>
      </c>
      <c r="J387" s="91" t="s">
        <v>188</v>
      </c>
      <c r="K387" s="32">
        <v>4</v>
      </c>
      <c r="L387" s="75">
        <f t="shared" si="196"/>
        <v>23</v>
      </c>
      <c r="M387" s="159" t="s">
        <v>39</v>
      </c>
      <c r="N387" s="61">
        <v>16</v>
      </c>
      <c r="O387" s="62">
        <f t="shared" ref="O387:O397" si="274" xml:space="preserve"> (L387*10000) + (N387*100) + VLOOKUP( U387, $R$2:$T$65, 2, FALSE )</f>
        <v>231683</v>
      </c>
      <c r="P387" s="59" t="str">
        <f t="shared" ref="P387:P389" si="275">R387 &amp; "  (" &amp; S387 &amp; " gal" &amp; IF(W387&gt;0, ", JA13)", ")")</f>
        <v>HPSX-50 DHPT 2**  (50 gal, JA13)</v>
      </c>
      <c r="Q387" s="155">
        <f t="shared" si="197"/>
        <v>1</v>
      </c>
      <c r="R387" s="26" t="s">
        <v>853</v>
      </c>
      <c r="S387" s="27">
        <v>50</v>
      </c>
      <c r="T387" s="160" t="s">
        <v>817</v>
      </c>
      <c r="U387" s="80" t="s">
        <v>817</v>
      </c>
      <c r="V387" s="85" t="str">
        <f t="shared" ref="V387:V397" si="276">VLOOKUP( U387, $R$2:$T$65, 3, FALSE )</f>
        <v>AOSmithHPTS50</v>
      </c>
      <c r="W387" s="117">
        <v>1</v>
      </c>
      <c r="X387" s="42" t="s">
        <v>8</v>
      </c>
      <c r="Y387" s="152">
        <v>44728</v>
      </c>
      <c r="Z387" s="44" t="s">
        <v>80</v>
      </c>
      <c r="AA387" s="126" t="str">
        <f t="shared" si="202"/>
        <v>2,     231683,   "HPSX-50 DHPT 2**  (50 gal, JA13)"</v>
      </c>
      <c r="AB387" s="127" t="str">
        <f>M387</f>
        <v>State</v>
      </c>
      <c r="AC387" s="161" t="s">
        <v>856</v>
      </c>
      <c r="AD387" s="153">
        <f t="shared" si="198"/>
        <v>1</v>
      </c>
      <c r="AE387" s="126" t="str">
        <f t="shared" si="203"/>
        <v xml:space="preserve">          case  HPSX-50 DHPT 2**  (50 gal, JA13)   :   "StateHPSX50DHPT2xx"</v>
      </c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</row>
    <row r="388" spans="3:1042" s="6" customFormat="1" ht="15" customHeight="1" x14ac:dyDescent="0.25">
      <c r="C388" s="149" t="str">
        <f t="shared" si="268"/>
        <v>State</v>
      </c>
      <c r="D388" s="149" t="str">
        <f t="shared" si="269"/>
        <v>HPSX-66-DHPT 2**  (66 gal, JA13)</v>
      </c>
      <c r="E388" s="149">
        <f t="shared" si="270"/>
        <v>231784</v>
      </c>
      <c r="F388" s="55">
        <f t="shared" si="219"/>
        <v>66</v>
      </c>
      <c r="G388" s="6" t="str">
        <f t="shared" si="271"/>
        <v>AOSmithHPTS66</v>
      </c>
      <c r="H388" s="116">
        <f t="shared" si="272"/>
        <v>1</v>
      </c>
      <c r="I388" s="156" t="str">
        <f t="shared" si="273"/>
        <v>StateHPSX66DHPT2xx</v>
      </c>
      <c r="J388" s="91" t="s">
        <v>188</v>
      </c>
      <c r="K388" s="33">
        <v>4</v>
      </c>
      <c r="L388" s="75">
        <f t="shared" ref="L388:L438" si="277">VLOOKUP( M388, $M$2:$N$22, 2, FALSE )</f>
        <v>23</v>
      </c>
      <c r="M388" s="18" t="s">
        <v>39</v>
      </c>
      <c r="N388" s="62">
        <f t="shared" ref="N388:N389" si="278">N387+1</f>
        <v>17</v>
      </c>
      <c r="O388" s="62">
        <f t="shared" si="274"/>
        <v>231784</v>
      </c>
      <c r="P388" s="59" t="str">
        <f t="shared" si="275"/>
        <v>HPSX-66-DHPT 2**  (66 gal, JA13)</v>
      </c>
      <c r="Q388" s="155">
        <f t="shared" ref="Q388:Q438" si="279">COUNTIF(P$68:P$438, P388)</f>
        <v>1</v>
      </c>
      <c r="R388" s="150" t="s">
        <v>854</v>
      </c>
      <c r="S388" s="151">
        <v>66</v>
      </c>
      <c r="T388" s="160" t="s">
        <v>818</v>
      </c>
      <c r="U388" s="80" t="s">
        <v>818</v>
      </c>
      <c r="V388" s="85" t="str">
        <f t="shared" si="276"/>
        <v>AOSmithHPTS66</v>
      </c>
      <c r="W388" s="117">
        <v>1</v>
      </c>
      <c r="X388" s="42">
        <v>3</v>
      </c>
      <c r="Y388" s="152">
        <v>44728</v>
      </c>
      <c r="Z388" s="44" t="s">
        <v>80</v>
      </c>
      <c r="AA388" s="126" t="str">
        <f t="shared" si="202"/>
        <v>2,     231784,   "HPSX-66-DHPT 2**  (66 gal, JA13)"</v>
      </c>
      <c r="AB388" s="128" t="str">
        <f t="shared" si="211"/>
        <v>State</v>
      </c>
      <c r="AC388" s="161" t="s">
        <v>857</v>
      </c>
      <c r="AD388" s="153">
        <f t="shared" ref="AD388:AD438" si="280">COUNTIF(AC$68:AC$438, AC388)</f>
        <v>1</v>
      </c>
      <c r="AE388" s="126" t="str">
        <f t="shared" si="203"/>
        <v xml:space="preserve">          case  HPSX-66-DHPT 2**  (66 gal, JA13)   :   "StateHPSX66DHPT2xx"</v>
      </c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8"/>
      <c r="EG388" s="28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X388" s="28"/>
      <c r="EY388" s="28"/>
      <c r="EZ388" s="28"/>
      <c r="FA388" s="28"/>
      <c r="FB388" s="28"/>
      <c r="FC388" s="28"/>
      <c r="FD388" s="28"/>
      <c r="FE388" s="28"/>
      <c r="FF388" s="28"/>
      <c r="FG388" s="28"/>
      <c r="FH388" s="28"/>
      <c r="FI388" s="28"/>
      <c r="FJ388" s="28"/>
      <c r="FK388" s="28"/>
      <c r="FL388" s="28"/>
      <c r="FM388" s="28"/>
      <c r="FN388" s="28"/>
      <c r="FO388" s="28"/>
      <c r="FP388" s="28"/>
      <c r="FQ388" s="28"/>
      <c r="FR388" s="28"/>
      <c r="FS388" s="28"/>
      <c r="FT388" s="28"/>
      <c r="FU388" s="28"/>
      <c r="FV388" s="28"/>
      <c r="FW388" s="28"/>
      <c r="FX388" s="28"/>
      <c r="FY388" s="28"/>
      <c r="FZ388" s="28"/>
      <c r="GA388" s="28"/>
      <c r="GB388" s="28"/>
      <c r="GC388" s="28"/>
      <c r="GD388" s="28"/>
      <c r="GE388" s="28"/>
      <c r="GF388" s="28"/>
      <c r="GG388" s="28"/>
      <c r="GH388" s="28"/>
      <c r="GI388" s="28"/>
      <c r="GJ388" s="28"/>
      <c r="GK388" s="28"/>
      <c r="GL388" s="28"/>
      <c r="GM388" s="28"/>
      <c r="GN388" s="28"/>
      <c r="GO388" s="28"/>
      <c r="GP388" s="28"/>
      <c r="GQ388" s="28"/>
      <c r="GR388" s="28"/>
      <c r="GS388" s="28"/>
      <c r="GT388" s="28"/>
      <c r="GU388" s="28"/>
      <c r="GV388" s="28"/>
      <c r="GW388" s="28"/>
      <c r="GX388" s="28"/>
      <c r="GY388" s="28"/>
      <c r="GZ388" s="28"/>
      <c r="HA388" s="28"/>
      <c r="HB388" s="28"/>
      <c r="HC388" s="28"/>
      <c r="HD388" s="28"/>
      <c r="HE388" s="28"/>
      <c r="HF388" s="28"/>
      <c r="HG388" s="28"/>
      <c r="HH388" s="28"/>
      <c r="HI388" s="28"/>
      <c r="HJ388" s="28"/>
      <c r="HK388" s="28"/>
      <c r="HL388" s="28"/>
      <c r="HM388" s="28"/>
      <c r="HN388" s="28"/>
      <c r="HO388" s="28"/>
      <c r="HP388" s="28"/>
      <c r="HQ388" s="28"/>
      <c r="HR388" s="28"/>
      <c r="HS388" s="28"/>
      <c r="HT388" s="28"/>
      <c r="HU388" s="28"/>
      <c r="HV388" s="28"/>
      <c r="HW388" s="28"/>
      <c r="HX388" s="28"/>
      <c r="HY388" s="28"/>
      <c r="HZ388" s="28"/>
      <c r="IA388" s="28"/>
      <c r="IB388" s="28"/>
      <c r="IC388" s="28"/>
      <c r="ID388" s="28"/>
      <c r="IE388" s="28"/>
      <c r="IF388" s="28"/>
      <c r="IG388" s="28"/>
      <c r="IH388" s="28"/>
      <c r="II388" s="28"/>
      <c r="IJ388" s="28"/>
      <c r="IK388" s="28"/>
      <c r="IL388" s="28"/>
      <c r="IM388" s="28"/>
      <c r="IN388" s="28"/>
      <c r="IO388" s="28"/>
      <c r="IP388" s="28"/>
      <c r="IQ388" s="28"/>
      <c r="IR388" s="28"/>
      <c r="IS388" s="28"/>
      <c r="IT388" s="28"/>
      <c r="IU388" s="28"/>
      <c r="IV388" s="28"/>
      <c r="IW388" s="28"/>
      <c r="IX388" s="28"/>
      <c r="IY388" s="28"/>
      <c r="IZ388" s="28"/>
      <c r="JA388" s="28"/>
      <c r="JB388" s="28"/>
      <c r="JC388" s="28"/>
      <c r="JD388" s="28"/>
      <c r="JE388" s="28"/>
      <c r="JF388" s="28"/>
      <c r="JG388" s="28"/>
      <c r="JH388" s="28"/>
      <c r="JI388" s="28"/>
      <c r="JJ388" s="28"/>
      <c r="JK388" s="28"/>
      <c r="JL388" s="28"/>
      <c r="JM388" s="28"/>
      <c r="JN388" s="28"/>
      <c r="JO388" s="28"/>
      <c r="JP388" s="28"/>
      <c r="JQ388" s="28"/>
      <c r="JR388" s="28"/>
      <c r="JS388" s="28"/>
      <c r="JT388" s="28"/>
      <c r="JU388" s="28"/>
      <c r="JV388" s="28"/>
      <c r="JW388" s="28"/>
      <c r="JX388" s="28"/>
      <c r="JY388" s="28"/>
      <c r="JZ388" s="28"/>
      <c r="KA388" s="28"/>
      <c r="KB388" s="28"/>
      <c r="KC388" s="28"/>
      <c r="KD388" s="28"/>
      <c r="KE388" s="28"/>
      <c r="KF388" s="28"/>
      <c r="KG388" s="28"/>
      <c r="KH388" s="28"/>
      <c r="KI388" s="28"/>
      <c r="KJ388" s="28"/>
      <c r="KK388" s="28"/>
      <c r="KL388" s="28"/>
      <c r="KM388" s="28"/>
      <c r="KN388" s="28"/>
      <c r="KO388" s="28"/>
      <c r="KP388" s="28"/>
      <c r="KQ388" s="28"/>
      <c r="KR388" s="28"/>
      <c r="KS388" s="28"/>
      <c r="KT388" s="28"/>
      <c r="KU388" s="28"/>
      <c r="KV388" s="28"/>
      <c r="KW388" s="28"/>
      <c r="KX388" s="28"/>
      <c r="KY388" s="28"/>
      <c r="KZ388" s="28"/>
      <c r="LA388" s="28"/>
      <c r="LB388" s="28"/>
      <c r="LC388" s="28"/>
      <c r="LD388" s="28"/>
      <c r="LE388" s="28"/>
      <c r="LF388" s="28"/>
      <c r="LG388" s="28"/>
      <c r="LH388" s="28"/>
      <c r="LI388" s="28"/>
      <c r="LJ388" s="28"/>
      <c r="LK388" s="28"/>
      <c r="LL388" s="28"/>
      <c r="LM388" s="28"/>
      <c r="LN388" s="28"/>
      <c r="LO388" s="28"/>
      <c r="LP388" s="28"/>
      <c r="LQ388" s="28"/>
      <c r="LR388" s="28"/>
      <c r="LS388" s="28"/>
      <c r="LT388" s="28"/>
      <c r="LU388" s="28"/>
      <c r="LV388" s="28"/>
      <c r="LW388" s="28"/>
      <c r="LX388" s="28"/>
      <c r="LY388" s="28"/>
      <c r="LZ388" s="28"/>
      <c r="MA388" s="28"/>
      <c r="MB388" s="28"/>
      <c r="MC388" s="28"/>
      <c r="MD388" s="28"/>
      <c r="ME388" s="28"/>
      <c r="MF388" s="28"/>
      <c r="MG388" s="28"/>
      <c r="MH388" s="28"/>
      <c r="MI388" s="28"/>
      <c r="MJ388" s="28"/>
      <c r="MK388" s="28"/>
      <c r="ML388" s="28"/>
      <c r="MM388" s="28"/>
      <c r="MN388" s="28"/>
      <c r="MO388" s="28"/>
      <c r="MP388" s="28"/>
      <c r="MQ388" s="28"/>
      <c r="MR388" s="28"/>
      <c r="MS388" s="28"/>
      <c r="MT388" s="28"/>
      <c r="MU388" s="28"/>
      <c r="MV388" s="28"/>
      <c r="MW388" s="28"/>
      <c r="MX388" s="28"/>
      <c r="MY388" s="28"/>
      <c r="MZ388" s="28"/>
      <c r="NA388" s="28"/>
      <c r="NB388" s="28"/>
      <c r="NC388" s="28"/>
      <c r="ND388" s="28"/>
      <c r="NE388" s="28"/>
      <c r="NF388" s="28"/>
      <c r="NG388" s="28"/>
      <c r="NH388" s="28"/>
      <c r="NI388" s="28"/>
      <c r="NJ388" s="28"/>
      <c r="NK388" s="28"/>
      <c r="NL388" s="28"/>
      <c r="NM388" s="28"/>
      <c r="NN388" s="28"/>
      <c r="NO388" s="28"/>
      <c r="NP388" s="28"/>
      <c r="NQ388" s="28"/>
      <c r="NR388" s="28"/>
      <c r="NS388" s="28"/>
      <c r="NT388" s="28"/>
      <c r="NU388" s="28"/>
      <c r="NV388" s="28"/>
      <c r="NW388" s="28"/>
      <c r="NX388" s="28"/>
      <c r="NY388" s="28"/>
      <c r="NZ388" s="28"/>
      <c r="OA388" s="28"/>
      <c r="OB388" s="28"/>
      <c r="OC388" s="28"/>
      <c r="OD388" s="28"/>
      <c r="OE388" s="28"/>
      <c r="OF388" s="28"/>
      <c r="OG388" s="28"/>
      <c r="OH388" s="28"/>
      <c r="OI388" s="28"/>
      <c r="OJ388" s="28"/>
      <c r="OK388" s="28"/>
      <c r="OL388" s="28"/>
      <c r="OM388" s="28"/>
      <c r="ON388" s="28"/>
      <c r="OO388" s="28"/>
      <c r="OP388" s="28"/>
      <c r="OQ388" s="28"/>
      <c r="OR388" s="28"/>
      <c r="OS388" s="28"/>
      <c r="OT388" s="28"/>
      <c r="OU388" s="28"/>
      <c r="OV388" s="28"/>
      <c r="OW388" s="28"/>
      <c r="OX388" s="28"/>
      <c r="OY388" s="28"/>
      <c r="OZ388" s="28"/>
      <c r="PA388" s="28"/>
      <c r="PB388" s="28"/>
      <c r="PC388" s="28"/>
      <c r="PD388" s="28"/>
      <c r="PE388" s="28"/>
      <c r="PF388" s="28"/>
      <c r="PG388" s="28"/>
      <c r="PH388" s="28"/>
      <c r="PI388" s="28"/>
      <c r="PJ388" s="28"/>
      <c r="PK388" s="28"/>
      <c r="PL388" s="28"/>
      <c r="PM388" s="28"/>
      <c r="PN388" s="28"/>
      <c r="PO388" s="28"/>
      <c r="PP388" s="28"/>
      <c r="PQ388" s="28"/>
      <c r="PR388" s="28"/>
      <c r="PS388" s="28"/>
      <c r="PT388" s="28"/>
      <c r="PU388" s="28"/>
      <c r="PV388" s="28"/>
      <c r="PW388" s="28"/>
      <c r="PX388" s="28"/>
      <c r="PY388" s="28"/>
      <c r="PZ388" s="28"/>
      <c r="QA388" s="28"/>
      <c r="QB388" s="28"/>
      <c r="QC388" s="28"/>
      <c r="QD388" s="28"/>
      <c r="QE388" s="28"/>
      <c r="QF388" s="28"/>
      <c r="QG388" s="28"/>
      <c r="QH388" s="28"/>
      <c r="QI388" s="28"/>
      <c r="QJ388" s="28"/>
      <c r="QK388" s="28"/>
      <c r="QL388" s="28"/>
      <c r="QM388" s="28"/>
      <c r="QN388" s="28"/>
      <c r="QO388" s="28"/>
      <c r="QP388" s="28"/>
      <c r="QQ388" s="28"/>
      <c r="QR388" s="28"/>
      <c r="QS388" s="28"/>
      <c r="QT388" s="28"/>
      <c r="QU388" s="28"/>
      <c r="QV388" s="28"/>
      <c r="QW388" s="28"/>
      <c r="QX388" s="28"/>
      <c r="QY388" s="28"/>
      <c r="QZ388" s="28"/>
      <c r="RA388" s="28"/>
      <c r="RB388" s="28"/>
      <c r="RC388" s="28"/>
      <c r="RD388" s="28"/>
      <c r="RE388" s="28"/>
      <c r="RF388" s="28"/>
      <c r="RG388" s="28"/>
      <c r="RH388" s="28"/>
      <c r="RI388" s="28"/>
      <c r="RJ388" s="28"/>
      <c r="RK388" s="28"/>
      <c r="RL388" s="28"/>
      <c r="RM388" s="28"/>
      <c r="RN388" s="28"/>
      <c r="RO388" s="28"/>
      <c r="RP388" s="28"/>
      <c r="RQ388" s="28"/>
      <c r="RR388" s="28"/>
      <c r="RS388" s="28"/>
      <c r="RT388" s="28"/>
      <c r="RU388" s="28"/>
      <c r="RV388" s="28"/>
      <c r="RW388" s="28"/>
      <c r="RX388" s="28"/>
      <c r="RY388" s="28"/>
      <c r="RZ388" s="28"/>
      <c r="SA388" s="28"/>
      <c r="SB388" s="28"/>
      <c r="SC388" s="28"/>
      <c r="SD388" s="28"/>
      <c r="SE388" s="28"/>
      <c r="SF388" s="28"/>
      <c r="SG388" s="28"/>
      <c r="SH388" s="28"/>
      <c r="SI388" s="28"/>
      <c r="SJ388" s="28"/>
      <c r="SK388" s="28"/>
      <c r="SL388" s="28"/>
      <c r="SM388" s="28"/>
      <c r="SN388" s="28"/>
      <c r="SO388" s="28"/>
      <c r="SP388" s="28"/>
      <c r="SQ388" s="28"/>
      <c r="SR388" s="28"/>
      <c r="SS388" s="28"/>
      <c r="ST388" s="28"/>
      <c r="SU388" s="28"/>
      <c r="SV388" s="28"/>
      <c r="SW388" s="28"/>
      <c r="SX388" s="28"/>
      <c r="SY388" s="28"/>
      <c r="SZ388" s="28"/>
      <c r="TA388" s="28"/>
      <c r="TB388" s="28"/>
      <c r="TC388" s="28"/>
      <c r="TD388" s="28"/>
      <c r="TE388" s="28"/>
      <c r="TF388" s="28"/>
      <c r="TG388" s="28"/>
      <c r="TH388" s="28"/>
      <c r="TI388" s="28"/>
      <c r="TJ388" s="28"/>
      <c r="TK388" s="28"/>
      <c r="TL388" s="28"/>
      <c r="TM388" s="28"/>
      <c r="TN388" s="28"/>
      <c r="TO388" s="28"/>
      <c r="TP388" s="28"/>
      <c r="TQ388" s="28"/>
      <c r="TR388" s="28"/>
      <c r="TS388" s="28"/>
      <c r="TT388" s="28"/>
      <c r="TU388" s="28"/>
      <c r="TV388" s="28"/>
      <c r="TW388" s="28"/>
      <c r="TX388" s="28"/>
      <c r="TY388" s="28"/>
      <c r="TZ388" s="28"/>
      <c r="UA388" s="28"/>
      <c r="UB388" s="28"/>
      <c r="UC388" s="28"/>
      <c r="UD388" s="28"/>
      <c r="UE388" s="28"/>
      <c r="UF388" s="28"/>
      <c r="UG388" s="28"/>
      <c r="UH388" s="28"/>
      <c r="UI388" s="28"/>
      <c r="UJ388" s="28"/>
      <c r="UK388" s="28"/>
      <c r="UL388" s="28"/>
      <c r="UM388" s="28"/>
      <c r="UN388" s="28"/>
      <c r="UO388" s="28"/>
      <c r="UP388" s="28"/>
      <c r="UQ388" s="28"/>
      <c r="UR388" s="28"/>
      <c r="US388" s="28"/>
      <c r="UT388" s="28"/>
      <c r="UU388" s="28"/>
      <c r="UV388" s="28"/>
      <c r="UW388" s="28"/>
      <c r="UX388" s="28"/>
      <c r="UY388" s="28"/>
      <c r="UZ388" s="28"/>
      <c r="VA388" s="28"/>
      <c r="VB388" s="28"/>
      <c r="VC388" s="28"/>
      <c r="VD388" s="28"/>
      <c r="VE388" s="28"/>
      <c r="VF388" s="28"/>
      <c r="VG388" s="28"/>
      <c r="VH388" s="28"/>
      <c r="VI388" s="28"/>
      <c r="VJ388" s="28"/>
      <c r="VK388" s="28"/>
      <c r="VL388" s="28"/>
      <c r="VM388" s="28"/>
      <c r="VN388" s="28"/>
      <c r="VO388" s="28"/>
      <c r="VP388" s="28"/>
      <c r="VQ388" s="28"/>
      <c r="VR388" s="28"/>
      <c r="VS388" s="28"/>
      <c r="VT388" s="28"/>
      <c r="VU388" s="28"/>
      <c r="VV388" s="28"/>
      <c r="VW388" s="28"/>
      <c r="VX388" s="28"/>
      <c r="VY388" s="28"/>
      <c r="VZ388" s="28"/>
      <c r="WA388" s="28"/>
      <c r="WB388" s="28"/>
      <c r="WC388" s="28"/>
      <c r="WD388" s="28"/>
      <c r="WE388" s="28"/>
      <c r="WF388" s="28"/>
      <c r="WG388" s="28"/>
      <c r="WH388" s="28"/>
      <c r="WI388" s="28"/>
      <c r="WJ388" s="28"/>
      <c r="WK388" s="28"/>
      <c r="WL388" s="28"/>
      <c r="WM388" s="28"/>
      <c r="WN388" s="28"/>
      <c r="WO388" s="28"/>
      <c r="WP388" s="28"/>
      <c r="WQ388" s="28"/>
      <c r="WR388" s="28"/>
      <c r="WS388" s="28"/>
      <c r="WT388" s="28"/>
      <c r="WU388" s="28"/>
      <c r="WV388" s="28"/>
      <c r="WW388" s="28"/>
      <c r="WX388" s="28"/>
      <c r="WY388" s="28"/>
      <c r="WZ388" s="28"/>
      <c r="XA388" s="28"/>
      <c r="XB388" s="28"/>
      <c r="XC388" s="28"/>
      <c r="XD388" s="28"/>
      <c r="XE388" s="28"/>
      <c r="XF388" s="28"/>
      <c r="XG388" s="28"/>
      <c r="XH388" s="28"/>
      <c r="XI388" s="28"/>
      <c r="XJ388" s="28"/>
      <c r="XK388" s="28"/>
      <c r="XL388" s="28"/>
      <c r="XM388" s="28"/>
      <c r="XN388" s="28"/>
      <c r="XO388" s="28"/>
      <c r="XP388" s="28"/>
      <c r="XQ388" s="28"/>
      <c r="XR388" s="28"/>
      <c r="XS388" s="28"/>
      <c r="XT388" s="28"/>
      <c r="XU388" s="28"/>
      <c r="XV388" s="28"/>
      <c r="XW388" s="28"/>
      <c r="XX388" s="28"/>
      <c r="XY388" s="28"/>
      <c r="XZ388" s="28"/>
      <c r="YA388" s="28"/>
      <c r="YB388" s="28"/>
      <c r="YC388" s="28"/>
      <c r="YD388" s="28"/>
      <c r="YE388" s="28"/>
      <c r="YF388" s="28"/>
      <c r="YG388" s="28"/>
      <c r="YH388" s="28"/>
      <c r="YI388" s="28"/>
      <c r="YJ388" s="28"/>
      <c r="YK388" s="28"/>
      <c r="YL388" s="28"/>
      <c r="YM388" s="28"/>
      <c r="YN388" s="28"/>
      <c r="YO388" s="28"/>
      <c r="YP388" s="28"/>
      <c r="YQ388" s="28"/>
      <c r="YR388" s="28"/>
      <c r="YS388" s="28"/>
      <c r="YT388" s="28"/>
      <c r="YU388" s="28"/>
      <c r="YV388" s="28"/>
      <c r="YW388" s="28"/>
      <c r="YX388" s="28"/>
      <c r="YY388" s="28"/>
      <c r="YZ388" s="28"/>
      <c r="ZA388" s="28"/>
      <c r="ZB388" s="28"/>
      <c r="ZC388" s="28"/>
      <c r="ZD388" s="28"/>
      <c r="ZE388" s="28"/>
      <c r="ZF388" s="28"/>
      <c r="ZG388" s="28"/>
      <c r="ZH388" s="28"/>
      <c r="ZI388" s="28"/>
      <c r="ZJ388" s="28"/>
      <c r="ZK388" s="28"/>
      <c r="ZL388" s="28"/>
      <c r="ZM388" s="28"/>
      <c r="ZN388" s="28"/>
      <c r="ZO388" s="28"/>
      <c r="ZP388" s="28"/>
      <c r="ZQ388" s="28"/>
      <c r="ZR388" s="28"/>
      <c r="ZS388" s="28"/>
      <c r="ZT388" s="28"/>
      <c r="ZU388" s="28"/>
      <c r="ZV388" s="28"/>
      <c r="ZW388" s="28"/>
      <c r="ZX388" s="28"/>
      <c r="ZY388" s="28"/>
      <c r="ZZ388" s="28"/>
      <c r="AAA388" s="28"/>
      <c r="AAB388" s="28"/>
      <c r="AAC388" s="28"/>
      <c r="AAD388" s="28"/>
      <c r="AAE388" s="28"/>
      <c r="AAF388" s="28"/>
      <c r="AAG388" s="28"/>
      <c r="AAH388" s="28"/>
      <c r="AAI388" s="28"/>
      <c r="AAJ388" s="28"/>
      <c r="AAK388" s="28"/>
      <c r="AAL388" s="28"/>
      <c r="AAM388" s="28"/>
      <c r="AAN388" s="28"/>
      <c r="AAO388" s="28"/>
      <c r="AAP388" s="28"/>
      <c r="AAQ388" s="28"/>
      <c r="AAR388" s="28"/>
      <c r="AAS388" s="28"/>
      <c r="AAT388" s="28"/>
      <c r="AAU388" s="28"/>
      <c r="AAV388" s="28"/>
      <c r="AAW388" s="28"/>
      <c r="AAX388" s="28"/>
      <c r="AAY388" s="28"/>
      <c r="AAZ388" s="28"/>
      <c r="ABA388" s="28"/>
      <c r="ABB388" s="28"/>
      <c r="ABC388" s="28"/>
      <c r="ABD388" s="28"/>
      <c r="ABE388" s="28"/>
      <c r="ABF388" s="28"/>
      <c r="ABG388" s="28"/>
      <c r="ABH388" s="28"/>
      <c r="ABI388" s="28"/>
      <c r="ABJ388" s="28"/>
      <c r="ABK388" s="28"/>
      <c r="ABL388" s="28"/>
      <c r="ABM388" s="28"/>
      <c r="ABN388" s="28"/>
      <c r="ABO388" s="28"/>
      <c r="ABP388" s="28"/>
      <c r="ABQ388" s="28"/>
      <c r="ABR388" s="28"/>
      <c r="ABS388" s="28"/>
      <c r="ABT388" s="28"/>
      <c r="ABU388" s="28"/>
      <c r="ABV388" s="28"/>
      <c r="ABW388" s="28"/>
      <c r="ABX388" s="28"/>
      <c r="ABY388" s="28"/>
      <c r="ABZ388" s="28"/>
      <c r="ACA388" s="28"/>
      <c r="ACB388" s="28"/>
      <c r="ACC388" s="28"/>
      <c r="ACD388" s="28"/>
      <c r="ACE388" s="28"/>
      <c r="ACF388" s="28"/>
      <c r="ACG388" s="28"/>
      <c r="ACH388" s="28"/>
      <c r="ACI388" s="28"/>
      <c r="ACJ388" s="28"/>
      <c r="ACK388" s="28"/>
      <c r="ACL388" s="28"/>
      <c r="ACM388" s="28"/>
      <c r="ACN388" s="28"/>
      <c r="ACO388" s="28"/>
      <c r="ACP388" s="28"/>
      <c r="ACQ388" s="28"/>
      <c r="ACR388" s="28"/>
      <c r="ACS388" s="28"/>
      <c r="ACT388" s="28"/>
      <c r="ACU388" s="28"/>
      <c r="ACV388" s="28"/>
      <c r="ACW388" s="28"/>
      <c r="ACX388" s="28"/>
      <c r="ACY388" s="28"/>
      <c r="ACZ388" s="28"/>
      <c r="ADA388" s="28"/>
      <c r="ADB388" s="28"/>
      <c r="ADC388" s="28"/>
      <c r="ADD388" s="28"/>
      <c r="ADE388" s="28"/>
      <c r="ADF388" s="28"/>
      <c r="ADG388" s="28"/>
      <c r="ADH388" s="28"/>
      <c r="ADI388" s="28"/>
      <c r="ADJ388" s="28"/>
      <c r="ADK388" s="28"/>
      <c r="ADL388" s="28"/>
      <c r="ADM388" s="28"/>
      <c r="ADN388" s="28"/>
      <c r="ADO388" s="28"/>
      <c r="ADP388" s="28"/>
      <c r="ADQ388" s="28"/>
      <c r="ADR388" s="28"/>
      <c r="ADS388" s="28"/>
      <c r="ADT388" s="28"/>
      <c r="ADU388" s="28"/>
      <c r="ADV388" s="28"/>
      <c r="ADW388" s="28"/>
      <c r="ADX388" s="28"/>
      <c r="ADY388" s="28"/>
      <c r="ADZ388" s="28"/>
      <c r="AEA388" s="28"/>
      <c r="AEB388" s="28"/>
      <c r="AEC388" s="28"/>
      <c r="AED388" s="28"/>
      <c r="AEE388" s="28"/>
      <c r="AEF388" s="28"/>
      <c r="AEG388" s="28"/>
      <c r="AEH388" s="28"/>
      <c r="AEI388" s="28"/>
      <c r="AEJ388" s="28"/>
      <c r="AEK388" s="28"/>
      <c r="AEL388" s="28"/>
      <c r="AEM388" s="28"/>
      <c r="AEN388" s="28"/>
      <c r="AEO388" s="28"/>
      <c r="AEP388" s="28"/>
      <c r="AEQ388" s="28"/>
      <c r="AER388" s="28"/>
      <c r="AES388" s="28"/>
      <c r="AET388" s="28"/>
      <c r="AEU388" s="28"/>
      <c r="AEV388" s="28"/>
      <c r="AEW388" s="28"/>
      <c r="AEX388" s="28"/>
      <c r="AEY388" s="28"/>
      <c r="AEZ388" s="28"/>
      <c r="AFA388" s="28"/>
      <c r="AFB388" s="28"/>
      <c r="AFC388" s="28"/>
      <c r="AFD388" s="28"/>
      <c r="AFE388" s="28"/>
      <c r="AFF388" s="28"/>
      <c r="AFG388" s="28"/>
      <c r="AFH388" s="28"/>
      <c r="AFI388" s="28"/>
      <c r="AFJ388" s="28"/>
      <c r="AFK388" s="28"/>
      <c r="AFL388" s="28"/>
      <c r="AFM388" s="28"/>
      <c r="AFN388" s="28"/>
      <c r="AFO388" s="28"/>
      <c r="AFP388" s="28"/>
      <c r="AFQ388" s="28"/>
      <c r="AFR388" s="28"/>
      <c r="AFS388" s="28"/>
      <c r="AFT388" s="28"/>
      <c r="AFU388" s="28"/>
      <c r="AFV388" s="28"/>
      <c r="AFW388" s="28"/>
      <c r="AFX388" s="28"/>
      <c r="AFY388" s="28"/>
      <c r="AFZ388" s="28"/>
      <c r="AGA388" s="28"/>
      <c r="AGB388" s="28"/>
      <c r="AGC388" s="28"/>
      <c r="AGD388" s="28"/>
      <c r="AGE388" s="28"/>
      <c r="AGF388" s="28"/>
      <c r="AGG388" s="28"/>
      <c r="AGH388" s="28"/>
      <c r="AGI388" s="28"/>
      <c r="AGJ388" s="28"/>
      <c r="AGK388" s="28"/>
      <c r="AGL388" s="28"/>
      <c r="AGM388" s="28"/>
      <c r="AGN388" s="28"/>
      <c r="AGO388" s="28"/>
      <c r="AGP388" s="28"/>
      <c r="AGQ388" s="28"/>
      <c r="AGR388" s="28"/>
      <c r="AGS388" s="28"/>
      <c r="AGT388" s="28"/>
      <c r="AGU388" s="28"/>
      <c r="AGV388" s="28"/>
      <c r="AGW388" s="28"/>
      <c r="AGX388" s="28"/>
      <c r="AGY388" s="28"/>
      <c r="AGZ388" s="28"/>
      <c r="AHA388" s="28"/>
      <c r="AHB388" s="28"/>
      <c r="AHC388" s="28"/>
      <c r="AHD388" s="28"/>
      <c r="AHE388" s="28"/>
      <c r="AHF388" s="28"/>
      <c r="AHG388" s="28"/>
      <c r="AHH388" s="28"/>
      <c r="AHI388" s="28"/>
      <c r="AHJ388" s="28"/>
      <c r="AHK388" s="28"/>
      <c r="AHL388" s="28"/>
      <c r="AHM388" s="28"/>
      <c r="AHN388" s="28"/>
      <c r="AHO388" s="28"/>
      <c r="AHP388" s="28"/>
      <c r="AHQ388" s="28"/>
      <c r="AHR388" s="28"/>
      <c r="AHS388" s="28"/>
      <c r="AHT388" s="28"/>
      <c r="AHU388" s="28"/>
      <c r="AHV388" s="28"/>
      <c r="AHW388" s="28"/>
      <c r="AHX388" s="28"/>
      <c r="AHY388" s="28"/>
      <c r="AHZ388" s="28"/>
      <c r="AIA388" s="28"/>
      <c r="AIB388" s="28"/>
      <c r="AIC388" s="28"/>
      <c r="AID388" s="28"/>
      <c r="AIE388" s="28"/>
      <c r="AIF388" s="28"/>
      <c r="AIG388" s="28"/>
      <c r="AIH388" s="28"/>
      <c r="AII388" s="28"/>
      <c r="AIJ388" s="28"/>
      <c r="AIK388" s="28"/>
      <c r="AIL388" s="28"/>
      <c r="AIM388" s="28"/>
      <c r="AIN388" s="28"/>
      <c r="AIO388" s="28"/>
      <c r="AIP388" s="28"/>
      <c r="AIQ388" s="28"/>
      <c r="AIR388" s="28"/>
      <c r="AIS388" s="28"/>
      <c r="AIT388" s="28"/>
      <c r="AIU388" s="28"/>
      <c r="AIV388" s="28"/>
      <c r="AIW388" s="28"/>
      <c r="AIX388" s="28"/>
      <c r="AIY388" s="28"/>
      <c r="AIZ388" s="28"/>
      <c r="AJA388" s="28"/>
      <c r="AJB388" s="28"/>
      <c r="AJC388" s="28"/>
      <c r="AJD388" s="28"/>
      <c r="AJE388" s="28"/>
      <c r="AJF388" s="28"/>
      <c r="AJG388" s="28"/>
      <c r="AJH388" s="28"/>
      <c r="AJI388" s="28"/>
      <c r="AJJ388" s="28"/>
      <c r="AJK388" s="28"/>
      <c r="AJL388" s="28"/>
      <c r="AJM388" s="28"/>
      <c r="AJN388" s="28"/>
      <c r="AJO388" s="28"/>
      <c r="AJP388" s="28"/>
      <c r="AJQ388" s="28"/>
      <c r="AJR388" s="28"/>
      <c r="AJS388" s="28"/>
      <c r="AJT388" s="28"/>
      <c r="AJU388" s="28"/>
      <c r="AJV388" s="28"/>
      <c r="AJW388" s="28"/>
      <c r="AJX388" s="28"/>
      <c r="AJY388" s="28"/>
      <c r="AJZ388" s="28"/>
      <c r="AKA388" s="28"/>
      <c r="AKB388" s="28"/>
      <c r="AKC388" s="28"/>
      <c r="AKD388" s="28"/>
      <c r="AKE388" s="28"/>
      <c r="AKF388" s="28"/>
      <c r="AKG388" s="28"/>
      <c r="AKH388" s="28"/>
      <c r="AKI388" s="28"/>
      <c r="AKJ388" s="28"/>
      <c r="AKK388" s="28"/>
      <c r="AKL388" s="28"/>
      <c r="AKM388" s="28"/>
      <c r="AKN388" s="28"/>
      <c r="AKO388" s="28"/>
      <c r="AKP388" s="28"/>
      <c r="AKQ388" s="28"/>
      <c r="AKR388" s="28"/>
      <c r="AKS388" s="28"/>
      <c r="AKT388" s="28"/>
      <c r="AKU388" s="28"/>
      <c r="AKV388" s="28"/>
      <c r="AKW388" s="28"/>
      <c r="AKX388" s="28"/>
      <c r="AKY388" s="28"/>
      <c r="AKZ388" s="28"/>
      <c r="ALA388" s="28"/>
      <c r="ALB388" s="28"/>
      <c r="ALC388" s="28"/>
      <c r="ALD388" s="28"/>
      <c r="ALE388" s="28"/>
      <c r="ALF388" s="28"/>
      <c r="ALG388" s="28"/>
      <c r="ALH388" s="28"/>
      <c r="ALI388" s="28"/>
      <c r="ALJ388" s="28"/>
      <c r="ALK388" s="28"/>
      <c r="ALL388" s="28"/>
      <c r="ALM388" s="28"/>
      <c r="ALN388" s="28"/>
      <c r="ALO388" s="28"/>
      <c r="ALP388" s="28"/>
      <c r="ALQ388" s="28"/>
      <c r="ALR388" s="28"/>
      <c r="ALS388" s="28"/>
      <c r="ALT388" s="28"/>
      <c r="ALU388" s="28"/>
      <c r="ALV388" s="28"/>
      <c r="ALW388" s="28"/>
      <c r="ALX388" s="28"/>
      <c r="ALY388" s="28"/>
      <c r="ALZ388" s="28"/>
      <c r="AMA388" s="28"/>
      <c r="AMB388" s="28"/>
      <c r="AMC388" s="28"/>
      <c r="AMD388" s="28"/>
      <c r="AME388" s="28"/>
      <c r="AMF388" s="28"/>
      <c r="AMG388" s="28"/>
      <c r="AMH388" s="28"/>
      <c r="AMI388" s="28"/>
      <c r="AMJ388" s="28"/>
      <c r="AMK388" s="28"/>
      <c r="AML388" s="28"/>
      <c r="AMM388" s="28"/>
      <c r="AMN388" s="28"/>
      <c r="AMO388" s="28"/>
      <c r="AMP388" s="28"/>
      <c r="AMQ388" s="28"/>
      <c r="AMR388" s="28"/>
      <c r="AMS388" s="28"/>
      <c r="AMT388" s="28"/>
      <c r="AMU388" s="28"/>
      <c r="AMV388" s="28"/>
      <c r="AMW388" s="28"/>
      <c r="AMX388" s="28"/>
      <c r="AMY388" s="28"/>
      <c r="AMZ388" s="28"/>
      <c r="ANA388" s="28"/>
      <c r="ANB388" s="28"/>
    </row>
    <row r="389" spans="3:1042" s="6" customFormat="1" ht="15" customHeight="1" x14ac:dyDescent="0.25">
      <c r="C389" s="149" t="str">
        <f t="shared" si="268"/>
        <v>State</v>
      </c>
      <c r="D389" s="149" t="str">
        <f t="shared" si="269"/>
        <v>HPSX-80-DHPT 2**  (80 gal, JA13)</v>
      </c>
      <c r="E389" s="149">
        <f t="shared" si="270"/>
        <v>231885</v>
      </c>
      <c r="F389" s="55">
        <f t="shared" si="219"/>
        <v>80</v>
      </c>
      <c r="G389" s="6" t="str">
        <f t="shared" si="271"/>
        <v>AOSmithHPTS80</v>
      </c>
      <c r="H389" s="116">
        <f t="shared" si="272"/>
        <v>1</v>
      </c>
      <c r="I389" s="156" t="str">
        <f t="shared" si="273"/>
        <v>StateHPSX80DHPT2xx</v>
      </c>
      <c r="J389" s="91" t="s">
        <v>188</v>
      </c>
      <c r="K389" s="33">
        <v>4</v>
      </c>
      <c r="L389" s="75">
        <f t="shared" si="277"/>
        <v>23</v>
      </c>
      <c r="M389" s="18" t="s">
        <v>39</v>
      </c>
      <c r="N389" s="62">
        <f t="shared" si="278"/>
        <v>18</v>
      </c>
      <c r="O389" s="62">
        <f t="shared" si="274"/>
        <v>231885</v>
      </c>
      <c r="P389" s="59" t="str">
        <f t="shared" si="275"/>
        <v>HPSX-80-DHPT 2**  (80 gal, JA13)</v>
      </c>
      <c r="Q389" s="155">
        <f t="shared" si="279"/>
        <v>1</v>
      </c>
      <c r="R389" s="150" t="s">
        <v>855</v>
      </c>
      <c r="S389" s="151">
        <v>80</v>
      </c>
      <c r="T389" s="160" t="s">
        <v>819</v>
      </c>
      <c r="U389" s="80" t="s">
        <v>819</v>
      </c>
      <c r="V389" s="85" t="str">
        <f t="shared" si="276"/>
        <v>AOSmithHPTS80</v>
      </c>
      <c r="W389" s="117">
        <v>1</v>
      </c>
      <c r="X389" s="42">
        <v>4</v>
      </c>
      <c r="Y389" s="152">
        <v>44728</v>
      </c>
      <c r="Z389" s="44" t="s">
        <v>80</v>
      </c>
      <c r="AA389" s="126" t="str">
        <f t="shared" si="202"/>
        <v>2,     231885,   "HPSX-80-DHPT 2**  (80 gal, JA13)"</v>
      </c>
      <c r="AB389" s="128" t="str">
        <f t="shared" si="211"/>
        <v>State</v>
      </c>
      <c r="AC389" s="161" t="s">
        <v>858</v>
      </c>
      <c r="AD389" s="153">
        <f t="shared" si="280"/>
        <v>1</v>
      </c>
      <c r="AE389" s="126" t="str">
        <f t="shared" si="203"/>
        <v xml:space="preserve">          case  HPSX-80-DHPT 2**  (80 gal, JA13)   :   "StateHPSX80DHPT2xx"</v>
      </c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8"/>
      <c r="EG389" s="28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X389" s="28"/>
      <c r="EY389" s="28"/>
      <c r="EZ389" s="28"/>
      <c r="FA389" s="28"/>
      <c r="FB389" s="28"/>
      <c r="FC389" s="28"/>
      <c r="FD389" s="28"/>
      <c r="FE389" s="28"/>
      <c r="FF389" s="28"/>
      <c r="FG389" s="28"/>
      <c r="FH389" s="28"/>
      <c r="FI389" s="28"/>
      <c r="FJ389" s="28"/>
      <c r="FK389" s="28"/>
      <c r="FL389" s="28"/>
      <c r="FM389" s="28"/>
      <c r="FN389" s="28"/>
      <c r="FO389" s="28"/>
      <c r="FP389" s="28"/>
      <c r="FQ389" s="28"/>
      <c r="FR389" s="28"/>
      <c r="FS389" s="28"/>
      <c r="FT389" s="28"/>
      <c r="FU389" s="28"/>
      <c r="FV389" s="28"/>
      <c r="FW389" s="28"/>
      <c r="FX389" s="28"/>
      <c r="FY389" s="28"/>
      <c r="FZ389" s="28"/>
      <c r="GA389" s="28"/>
      <c r="GB389" s="28"/>
      <c r="GC389" s="28"/>
      <c r="GD389" s="28"/>
      <c r="GE389" s="28"/>
      <c r="GF389" s="28"/>
      <c r="GG389" s="28"/>
      <c r="GH389" s="28"/>
      <c r="GI389" s="28"/>
      <c r="GJ389" s="28"/>
      <c r="GK389" s="28"/>
      <c r="GL389" s="28"/>
      <c r="GM389" s="28"/>
      <c r="GN389" s="28"/>
      <c r="GO389" s="28"/>
      <c r="GP389" s="28"/>
      <c r="GQ389" s="28"/>
      <c r="GR389" s="28"/>
      <c r="GS389" s="28"/>
      <c r="GT389" s="28"/>
      <c r="GU389" s="28"/>
      <c r="GV389" s="28"/>
      <c r="GW389" s="28"/>
      <c r="GX389" s="28"/>
      <c r="GY389" s="28"/>
      <c r="GZ389" s="28"/>
      <c r="HA389" s="28"/>
      <c r="HB389" s="28"/>
      <c r="HC389" s="28"/>
      <c r="HD389" s="28"/>
      <c r="HE389" s="28"/>
      <c r="HF389" s="28"/>
      <c r="HG389" s="28"/>
      <c r="HH389" s="28"/>
      <c r="HI389" s="28"/>
      <c r="HJ389" s="28"/>
      <c r="HK389" s="28"/>
      <c r="HL389" s="28"/>
      <c r="HM389" s="28"/>
      <c r="HN389" s="28"/>
      <c r="HO389" s="28"/>
      <c r="HP389" s="28"/>
      <c r="HQ389" s="28"/>
      <c r="HR389" s="28"/>
      <c r="HS389" s="28"/>
      <c r="HT389" s="28"/>
      <c r="HU389" s="28"/>
      <c r="HV389" s="28"/>
      <c r="HW389" s="28"/>
      <c r="HX389" s="28"/>
      <c r="HY389" s="28"/>
      <c r="HZ389" s="28"/>
      <c r="IA389" s="28"/>
      <c r="IB389" s="28"/>
      <c r="IC389" s="28"/>
      <c r="ID389" s="28"/>
      <c r="IE389" s="28"/>
      <c r="IF389" s="28"/>
      <c r="IG389" s="28"/>
      <c r="IH389" s="28"/>
      <c r="II389" s="28"/>
      <c r="IJ389" s="28"/>
      <c r="IK389" s="28"/>
      <c r="IL389" s="28"/>
      <c r="IM389" s="28"/>
      <c r="IN389" s="28"/>
      <c r="IO389" s="28"/>
      <c r="IP389" s="28"/>
      <c r="IQ389" s="28"/>
      <c r="IR389" s="28"/>
      <c r="IS389" s="28"/>
      <c r="IT389" s="28"/>
      <c r="IU389" s="28"/>
      <c r="IV389" s="28"/>
      <c r="IW389" s="28"/>
      <c r="IX389" s="28"/>
      <c r="IY389" s="28"/>
      <c r="IZ389" s="28"/>
      <c r="JA389" s="28"/>
      <c r="JB389" s="28"/>
      <c r="JC389" s="28"/>
      <c r="JD389" s="28"/>
      <c r="JE389" s="28"/>
      <c r="JF389" s="28"/>
      <c r="JG389" s="28"/>
      <c r="JH389" s="28"/>
      <c r="JI389" s="28"/>
      <c r="JJ389" s="28"/>
      <c r="JK389" s="28"/>
      <c r="JL389" s="28"/>
      <c r="JM389" s="28"/>
      <c r="JN389" s="28"/>
      <c r="JO389" s="28"/>
      <c r="JP389" s="28"/>
      <c r="JQ389" s="28"/>
      <c r="JR389" s="28"/>
      <c r="JS389" s="28"/>
      <c r="JT389" s="28"/>
      <c r="JU389" s="28"/>
      <c r="JV389" s="28"/>
      <c r="JW389" s="28"/>
      <c r="JX389" s="28"/>
      <c r="JY389" s="28"/>
      <c r="JZ389" s="28"/>
      <c r="KA389" s="28"/>
      <c r="KB389" s="28"/>
      <c r="KC389" s="28"/>
      <c r="KD389" s="28"/>
      <c r="KE389" s="28"/>
      <c r="KF389" s="28"/>
      <c r="KG389" s="28"/>
      <c r="KH389" s="28"/>
      <c r="KI389" s="28"/>
      <c r="KJ389" s="28"/>
      <c r="KK389" s="28"/>
      <c r="KL389" s="28"/>
      <c r="KM389" s="28"/>
      <c r="KN389" s="28"/>
      <c r="KO389" s="28"/>
      <c r="KP389" s="28"/>
      <c r="KQ389" s="28"/>
      <c r="KR389" s="28"/>
      <c r="KS389" s="28"/>
      <c r="KT389" s="28"/>
      <c r="KU389" s="28"/>
      <c r="KV389" s="28"/>
      <c r="KW389" s="28"/>
      <c r="KX389" s="28"/>
      <c r="KY389" s="28"/>
      <c r="KZ389" s="28"/>
      <c r="LA389" s="28"/>
      <c r="LB389" s="28"/>
      <c r="LC389" s="28"/>
      <c r="LD389" s="28"/>
      <c r="LE389" s="28"/>
      <c r="LF389" s="28"/>
      <c r="LG389" s="28"/>
      <c r="LH389" s="28"/>
      <c r="LI389" s="28"/>
      <c r="LJ389" s="28"/>
      <c r="LK389" s="28"/>
      <c r="LL389" s="28"/>
      <c r="LM389" s="28"/>
      <c r="LN389" s="28"/>
      <c r="LO389" s="28"/>
      <c r="LP389" s="28"/>
      <c r="LQ389" s="28"/>
      <c r="LR389" s="28"/>
      <c r="LS389" s="28"/>
      <c r="LT389" s="28"/>
      <c r="LU389" s="28"/>
      <c r="LV389" s="28"/>
      <c r="LW389" s="28"/>
      <c r="LX389" s="28"/>
      <c r="LY389" s="28"/>
      <c r="LZ389" s="28"/>
      <c r="MA389" s="28"/>
      <c r="MB389" s="28"/>
      <c r="MC389" s="28"/>
      <c r="MD389" s="28"/>
      <c r="ME389" s="28"/>
      <c r="MF389" s="28"/>
      <c r="MG389" s="28"/>
      <c r="MH389" s="28"/>
      <c r="MI389" s="28"/>
      <c r="MJ389" s="28"/>
      <c r="MK389" s="28"/>
      <c r="ML389" s="28"/>
      <c r="MM389" s="28"/>
      <c r="MN389" s="28"/>
      <c r="MO389" s="28"/>
      <c r="MP389" s="28"/>
      <c r="MQ389" s="28"/>
      <c r="MR389" s="28"/>
      <c r="MS389" s="28"/>
      <c r="MT389" s="28"/>
      <c r="MU389" s="28"/>
      <c r="MV389" s="28"/>
      <c r="MW389" s="28"/>
      <c r="MX389" s="28"/>
      <c r="MY389" s="28"/>
      <c r="MZ389" s="28"/>
      <c r="NA389" s="28"/>
      <c r="NB389" s="28"/>
      <c r="NC389" s="28"/>
      <c r="ND389" s="28"/>
      <c r="NE389" s="28"/>
      <c r="NF389" s="28"/>
      <c r="NG389" s="28"/>
      <c r="NH389" s="28"/>
      <c r="NI389" s="28"/>
      <c r="NJ389" s="28"/>
      <c r="NK389" s="28"/>
      <c r="NL389" s="28"/>
      <c r="NM389" s="28"/>
      <c r="NN389" s="28"/>
      <c r="NO389" s="28"/>
      <c r="NP389" s="28"/>
      <c r="NQ389" s="28"/>
      <c r="NR389" s="28"/>
      <c r="NS389" s="28"/>
      <c r="NT389" s="28"/>
      <c r="NU389" s="28"/>
      <c r="NV389" s="28"/>
      <c r="NW389" s="28"/>
      <c r="NX389" s="28"/>
      <c r="NY389" s="28"/>
      <c r="NZ389" s="28"/>
      <c r="OA389" s="28"/>
      <c r="OB389" s="28"/>
      <c r="OC389" s="28"/>
      <c r="OD389" s="28"/>
      <c r="OE389" s="28"/>
      <c r="OF389" s="28"/>
      <c r="OG389" s="28"/>
      <c r="OH389" s="28"/>
      <c r="OI389" s="28"/>
      <c r="OJ389" s="28"/>
      <c r="OK389" s="28"/>
      <c r="OL389" s="28"/>
      <c r="OM389" s="28"/>
      <c r="ON389" s="28"/>
      <c r="OO389" s="28"/>
      <c r="OP389" s="28"/>
      <c r="OQ389" s="28"/>
      <c r="OR389" s="28"/>
      <c r="OS389" s="28"/>
      <c r="OT389" s="28"/>
      <c r="OU389" s="28"/>
      <c r="OV389" s="28"/>
      <c r="OW389" s="28"/>
      <c r="OX389" s="28"/>
      <c r="OY389" s="28"/>
      <c r="OZ389" s="28"/>
      <c r="PA389" s="28"/>
      <c r="PB389" s="28"/>
      <c r="PC389" s="28"/>
      <c r="PD389" s="28"/>
      <c r="PE389" s="28"/>
      <c r="PF389" s="28"/>
      <c r="PG389" s="28"/>
      <c r="PH389" s="28"/>
      <c r="PI389" s="28"/>
      <c r="PJ389" s="28"/>
      <c r="PK389" s="28"/>
      <c r="PL389" s="28"/>
      <c r="PM389" s="28"/>
      <c r="PN389" s="28"/>
      <c r="PO389" s="28"/>
      <c r="PP389" s="28"/>
      <c r="PQ389" s="28"/>
      <c r="PR389" s="28"/>
      <c r="PS389" s="28"/>
      <c r="PT389" s="28"/>
      <c r="PU389" s="28"/>
      <c r="PV389" s="28"/>
      <c r="PW389" s="28"/>
      <c r="PX389" s="28"/>
      <c r="PY389" s="28"/>
      <c r="PZ389" s="28"/>
      <c r="QA389" s="28"/>
      <c r="QB389" s="28"/>
      <c r="QC389" s="28"/>
      <c r="QD389" s="28"/>
      <c r="QE389" s="28"/>
      <c r="QF389" s="28"/>
      <c r="QG389" s="28"/>
      <c r="QH389" s="28"/>
      <c r="QI389" s="28"/>
      <c r="QJ389" s="28"/>
      <c r="QK389" s="28"/>
      <c r="QL389" s="28"/>
      <c r="QM389" s="28"/>
      <c r="QN389" s="28"/>
      <c r="QO389" s="28"/>
      <c r="QP389" s="28"/>
      <c r="QQ389" s="28"/>
      <c r="QR389" s="28"/>
      <c r="QS389" s="28"/>
      <c r="QT389" s="28"/>
      <c r="QU389" s="28"/>
      <c r="QV389" s="28"/>
      <c r="QW389" s="28"/>
      <c r="QX389" s="28"/>
      <c r="QY389" s="28"/>
      <c r="QZ389" s="28"/>
      <c r="RA389" s="28"/>
      <c r="RB389" s="28"/>
      <c r="RC389" s="28"/>
      <c r="RD389" s="28"/>
      <c r="RE389" s="28"/>
      <c r="RF389" s="28"/>
      <c r="RG389" s="28"/>
      <c r="RH389" s="28"/>
      <c r="RI389" s="28"/>
      <c r="RJ389" s="28"/>
      <c r="RK389" s="28"/>
      <c r="RL389" s="28"/>
      <c r="RM389" s="28"/>
      <c r="RN389" s="28"/>
      <c r="RO389" s="28"/>
      <c r="RP389" s="28"/>
      <c r="RQ389" s="28"/>
      <c r="RR389" s="28"/>
      <c r="RS389" s="28"/>
      <c r="RT389" s="28"/>
      <c r="RU389" s="28"/>
      <c r="RV389" s="28"/>
      <c r="RW389" s="28"/>
      <c r="RX389" s="28"/>
      <c r="RY389" s="28"/>
      <c r="RZ389" s="28"/>
      <c r="SA389" s="28"/>
      <c r="SB389" s="28"/>
      <c r="SC389" s="28"/>
      <c r="SD389" s="28"/>
      <c r="SE389" s="28"/>
      <c r="SF389" s="28"/>
      <c r="SG389" s="28"/>
      <c r="SH389" s="28"/>
      <c r="SI389" s="28"/>
      <c r="SJ389" s="28"/>
      <c r="SK389" s="28"/>
      <c r="SL389" s="28"/>
      <c r="SM389" s="28"/>
      <c r="SN389" s="28"/>
      <c r="SO389" s="28"/>
      <c r="SP389" s="28"/>
      <c r="SQ389" s="28"/>
      <c r="SR389" s="28"/>
      <c r="SS389" s="28"/>
      <c r="ST389" s="28"/>
      <c r="SU389" s="28"/>
      <c r="SV389" s="28"/>
      <c r="SW389" s="28"/>
      <c r="SX389" s="28"/>
      <c r="SY389" s="28"/>
      <c r="SZ389" s="28"/>
      <c r="TA389" s="28"/>
      <c r="TB389" s="28"/>
      <c r="TC389" s="28"/>
      <c r="TD389" s="28"/>
      <c r="TE389" s="28"/>
      <c r="TF389" s="28"/>
      <c r="TG389" s="28"/>
      <c r="TH389" s="28"/>
      <c r="TI389" s="28"/>
      <c r="TJ389" s="28"/>
      <c r="TK389" s="28"/>
      <c r="TL389" s="28"/>
      <c r="TM389" s="28"/>
      <c r="TN389" s="28"/>
      <c r="TO389" s="28"/>
      <c r="TP389" s="28"/>
      <c r="TQ389" s="28"/>
      <c r="TR389" s="28"/>
      <c r="TS389" s="28"/>
      <c r="TT389" s="28"/>
      <c r="TU389" s="28"/>
      <c r="TV389" s="28"/>
      <c r="TW389" s="28"/>
      <c r="TX389" s="28"/>
      <c r="TY389" s="28"/>
      <c r="TZ389" s="28"/>
      <c r="UA389" s="28"/>
      <c r="UB389" s="28"/>
      <c r="UC389" s="28"/>
      <c r="UD389" s="28"/>
      <c r="UE389" s="28"/>
      <c r="UF389" s="28"/>
      <c r="UG389" s="28"/>
      <c r="UH389" s="28"/>
      <c r="UI389" s="28"/>
      <c r="UJ389" s="28"/>
      <c r="UK389" s="28"/>
      <c r="UL389" s="28"/>
      <c r="UM389" s="28"/>
      <c r="UN389" s="28"/>
      <c r="UO389" s="28"/>
      <c r="UP389" s="28"/>
      <c r="UQ389" s="28"/>
      <c r="UR389" s="28"/>
      <c r="US389" s="28"/>
      <c r="UT389" s="28"/>
      <c r="UU389" s="28"/>
      <c r="UV389" s="28"/>
      <c r="UW389" s="28"/>
      <c r="UX389" s="28"/>
      <c r="UY389" s="28"/>
      <c r="UZ389" s="28"/>
      <c r="VA389" s="28"/>
      <c r="VB389" s="28"/>
      <c r="VC389" s="28"/>
      <c r="VD389" s="28"/>
      <c r="VE389" s="28"/>
      <c r="VF389" s="28"/>
      <c r="VG389" s="28"/>
      <c r="VH389" s="28"/>
      <c r="VI389" s="28"/>
      <c r="VJ389" s="28"/>
      <c r="VK389" s="28"/>
      <c r="VL389" s="28"/>
      <c r="VM389" s="28"/>
      <c r="VN389" s="28"/>
      <c r="VO389" s="28"/>
      <c r="VP389" s="28"/>
      <c r="VQ389" s="28"/>
      <c r="VR389" s="28"/>
      <c r="VS389" s="28"/>
      <c r="VT389" s="28"/>
      <c r="VU389" s="28"/>
      <c r="VV389" s="28"/>
      <c r="VW389" s="28"/>
      <c r="VX389" s="28"/>
      <c r="VY389" s="28"/>
      <c r="VZ389" s="28"/>
      <c r="WA389" s="28"/>
      <c r="WB389" s="28"/>
      <c r="WC389" s="28"/>
      <c r="WD389" s="28"/>
      <c r="WE389" s="28"/>
      <c r="WF389" s="28"/>
      <c r="WG389" s="28"/>
      <c r="WH389" s="28"/>
      <c r="WI389" s="28"/>
      <c r="WJ389" s="28"/>
      <c r="WK389" s="28"/>
      <c r="WL389" s="28"/>
      <c r="WM389" s="28"/>
      <c r="WN389" s="28"/>
      <c r="WO389" s="28"/>
      <c r="WP389" s="28"/>
      <c r="WQ389" s="28"/>
      <c r="WR389" s="28"/>
      <c r="WS389" s="28"/>
      <c r="WT389" s="28"/>
      <c r="WU389" s="28"/>
      <c r="WV389" s="28"/>
      <c r="WW389" s="28"/>
      <c r="WX389" s="28"/>
      <c r="WY389" s="28"/>
      <c r="WZ389" s="28"/>
      <c r="XA389" s="28"/>
      <c r="XB389" s="28"/>
      <c r="XC389" s="28"/>
      <c r="XD389" s="28"/>
      <c r="XE389" s="28"/>
      <c r="XF389" s="28"/>
      <c r="XG389" s="28"/>
      <c r="XH389" s="28"/>
      <c r="XI389" s="28"/>
      <c r="XJ389" s="28"/>
      <c r="XK389" s="28"/>
      <c r="XL389" s="28"/>
      <c r="XM389" s="28"/>
      <c r="XN389" s="28"/>
      <c r="XO389" s="28"/>
      <c r="XP389" s="28"/>
      <c r="XQ389" s="28"/>
      <c r="XR389" s="28"/>
      <c r="XS389" s="28"/>
      <c r="XT389" s="28"/>
      <c r="XU389" s="28"/>
      <c r="XV389" s="28"/>
      <c r="XW389" s="28"/>
      <c r="XX389" s="28"/>
      <c r="XY389" s="28"/>
      <c r="XZ389" s="28"/>
      <c r="YA389" s="28"/>
      <c r="YB389" s="28"/>
      <c r="YC389" s="28"/>
      <c r="YD389" s="28"/>
      <c r="YE389" s="28"/>
      <c r="YF389" s="28"/>
      <c r="YG389" s="28"/>
      <c r="YH389" s="28"/>
      <c r="YI389" s="28"/>
      <c r="YJ389" s="28"/>
      <c r="YK389" s="28"/>
      <c r="YL389" s="28"/>
      <c r="YM389" s="28"/>
      <c r="YN389" s="28"/>
      <c r="YO389" s="28"/>
      <c r="YP389" s="28"/>
      <c r="YQ389" s="28"/>
      <c r="YR389" s="28"/>
      <c r="YS389" s="28"/>
      <c r="YT389" s="28"/>
      <c r="YU389" s="28"/>
      <c r="YV389" s="28"/>
      <c r="YW389" s="28"/>
      <c r="YX389" s="28"/>
      <c r="YY389" s="28"/>
      <c r="YZ389" s="28"/>
      <c r="ZA389" s="28"/>
      <c r="ZB389" s="28"/>
      <c r="ZC389" s="28"/>
      <c r="ZD389" s="28"/>
      <c r="ZE389" s="28"/>
      <c r="ZF389" s="28"/>
      <c r="ZG389" s="28"/>
      <c r="ZH389" s="28"/>
      <c r="ZI389" s="28"/>
      <c r="ZJ389" s="28"/>
      <c r="ZK389" s="28"/>
      <c r="ZL389" s="28"/>
      <c r="ZM389" s="28"/>
      <c r="ZN389" s="28"/>
      <c r="ZO389" s="28"/>
      <c r="ZP389" s="28"/>
      <c r="ZQ389" s="28"/>
      <c r="ZR389" s="28"/>
      <c r="ZS389" s="28"/>
      <c r="ZT389" s="28"/>
      <c r="ZU389" s="28"/>
      <c r="ZV389" s="28"/>
      <c r="ZW389" s="28"/>
      <c r="ZX389" s="28"/>
      <c r="ZY389" s="28"/>
      <c r="ZZ389" s="28"/>
      <c r="AAA389" s="28"/>
      <c r="AAB389" s="28"/>
      <c r="AAC389" s="28"/>
      <c r="AAD389" s="28"/>
      <c r="AAE389" s="28"/>
      <c r="AAF389" s="28"/>
      <c r="AAG389" s="28"/>
      <c r="AAH389" s="28"/>
      <c r="AAI389" s="28"/>
      <c r="AAJ389" s="28"/>
      <c r="AAK389" s="28"/>
      <c r="AAL389" s="28"/>
      <c r="AAM389" s="28"/>
      <c r="AAN389" s="28"/>
      <c r="AAO389" s="28"/>
      <c r="AAP389" s="28"/>
      <c r="AAQ389" s="28"/>
      <c r="AAR389" s="28"/>
      <c r="AAS389" s="28"/>
      <c r="AAT389" s="28"/>
      <c r="AAU389" s="28"/>
      <c r="AAV389" s="28"/>
      <c r="AAW389" s="28"/>
      <c r="AAX389" s="28"/>
      <c r="AAY389" s="28"/>
      <c r="AAZ389" s="28"/>
      <c r="ABA389" s="28"/>
      <c r="ABB389" s="28"/>
      <c r="ABC389" s="28"/>
      <c r="ABD389" s="28"/>
      <c r="ABE389" s="28"/>
      <c r="ABF389" s="28"/>
      <c r="ABG389" s="28"/>
      <c r="ABH389" s="28"/>
      <c r="ABI389" s="28"/>
      <c r="ABJ389" s="28"/>
      <c r="ABK389" s="28"/>
      <c r="ABL389" s="28"/>
      <c r="ABM389" s="28"/>
      <c r="ABN389" s="28"/>
      <c r="ABO389" s="28"/>
      <c r="ABP389" s="28"/>
      <c r="ABQ389" s="28"/>
      <c r="ABR389" s="28"/>
      <c r="ABS389" s="28"/>
      <c r="ABT389" s="28"/>
      <c r="ABU389" s="28"/>
      <c r="ABV389" s="28"/>
      <c r="ABW389" s="28"/>
      <c r="ABX389" s="28"/>
      <c r="ABY389" s="28"/>
      <c r="ABZ389" s="28"/>
      <c r="ACA389" s="28"/>
      <c r="ACB389" s="28"/>
      <c r="ACC389" s="28"/>
      <c r="ACD389" s="28"/>
      <c r="ACE389" s="28"/>
      <c r="ACF389" s="28"/>
      <c r="ACG389" s="28"/>
      <c r="ACH389" s="28"/>
      <c r="ACI389" s="28"/>
      <c r="ACJ389" s="28"/>
      <c r="ACK389" s="28"/>
      <c r="ACL389" s="28"/>
      <c r="ACM389" s="28"/>
      <c r="ACN389" s="28"/>
      <c r="ACO389" s="28"/>
      <c r="ACP389" s="28"/>
      <c r="ACQ389" s="28"/>
      <c r="ACR389" s="28"/>
      <c r="ACS389" s="28"/>
      <c r="ACT389" s="28"/>
      <c r="ACU389" s="28"/>
      <c r="ACV389" s="28"/>
      <c r="ACW389" s="28"/>
      <c r="ACX389" s="28"/>
      <c r="ACY389" s="28"/>
      <c r="ACZ389" s="28"/>
      <c r="ADA389" s="28"/>
      <c r="ADB389" s="28"/>
      <c r="ADC389" s="28"/>
      <c r="ADD389" s="28"/>
      <c r="ADE389" s="28"/>
      <c r="ADF389" s="28"/>
      <c r="ADG389" s="28"/>
      <c r="ADH389" s="28"/>
      <c r="ADI389" s="28"/>
      <c r="ADJ389" s="28"/>
      <c r="ADK389" s="28"/>
      <c r="ADL389" s="28"/>
      <c r="ADM389" s="28"/>
      <c r="ADN389" s="28"/>
      <c r="ADO389" s="28"/>
      <c r="ADP389" s="28"/>
      <c r="ADQ389" s="28"/>
      <c r="ADR389" s="28"/>
      <c r="ADS389" s="28"/>
      <c r="ADT389" s="28"/>
      <c r="ADU389" s="28"/>
      <c r="ADV389" s="28"/>
      <c r="ADW389" s="28"/>
      <c r="ADX389" s="28"/>
      <c r="ADY389" s="28"/>
      <c r="ADZ389" s="28"/>
      <c r="AEA389" s="28"/>
      <c r="AEB389" s="28"/>
      <c r="AEC389" s="28"/>
      <c r="AED389" s="28"/>
      <c r="AEE389" s="28"/>
      <c r="AEF389" s="28"/>
      <c r="AEG389" s="28"/>
      <c r="AEH389" s="28"/>
      <c r="AEI389" s="28"/>
      <c r="AEJ389" s="28"/>
      <c r="AEK389" s="28"/>
      <c r="AEL389" s="28"/>
      <c r="AEM389" s="28"/>
      <c r="AEN389" s="28"/>
      <c r="AEO389" s="28"/>
      <c r="AEP389" s="28"/>
      <c r="AEQ389" s="28"/>
      <c r="AER389" s="28"/>
      <c r="AES389" s="28"/>
      <c r="AET389" s="28"/>
      <c r="AEU389" s="28"/>
      <c r="AEV389" s="28"/>
      <c r="AEW389" s="28"/>
      <c r="AEX389" s="28"/>
      <c r="AEY389" s="28"/>
      <c r="AEZ389" s="28"/>
      <c r="AFA389" s="28"/>
      <c r="AFB389" s="28"/>
      <c r="AFC389" s="28"/>
      <c r="AFD389" s="28"/>
      <c r="AFE389" s="28"/>
      <c r="AFF389" s="28"/>
      <c r="AFG389" s="28"/>
      <c r="AFH389" s="28"/>
      <c r="AFI389" s="28"/>
      <c r="AFJ389" s="28"/>
      <c r="AFK389" s="28"/>
      <c r="AFL389" s="28"/>
      <c r="AFM389" s="28"/>
      <c r="AFN389" s="28"/>
      <c r="AFO389" s="28"/>
      <c r="AFP389" s="28"/>
      <c r="AFQ389" s="28"/>
      <c r="AFR389" s="28"/>
      <c r="AFS389" s="28"/>
      <c r="AFT389" s="28"/>
      <c r="AFU389" s="28"/>
      <c r="AFV389" s="28"/>
      <c r="AFW389" s="28"/>
      <c r="AFX389" s="28"/>
      <c r="AFY389" s="28"/>
      <c r="AFZ389" s="28"/>
      <c r="AGA389" s="28"/>
      <c r="AGB389" s="28"/>
      <c r="AGC389" s="28"/>
      <c r="AGD389" s="28"/>
      <c r="AGE389" s="28"/>
      <c r="AGF389" s="28"/>
      <c r="AGG389" s="28"/>
      <c r="AGH389" s="28"/>
      <c r="AGI389" s="28"/>
      <c r="AGJ389" s="28"/>
      <c r="AGK389" s="28"/>
      <c r="AGL389" s="28"/>
      <c r="AGM389" s="28"/>
      <c r="AGN389" s="28"/>
      <c r="AGO389" s="28"/>
      <c r="AGP389" s="28"/>
      <c r="AGQ389" s="28"/>
      <c r="AGR389" s="28"/>
      <c r="AGS389" s="28"/>
      <c r="AGT389" s="28"/>
      <c r="AGU389" s="28"/>
      <c r="AGV389" s="28"/>
      <c r="AGW389" s="28"/>
      <c r="AGX389" s="28"/>
      <c r="AGY389" s="28"/>
      <c r="AGZ389" s="28"/>
      <c r="AHA389" s="28"/>
      <c r="AHB389" s="28"/>
      <c r="AHC389" s="28"/>
      <c r="AHD389" s="28"/>
      <c r="AHE389" s="28"/>
      <c r="AHF389" s="28"/>
      <c r="AHG389" s="28"/>
      <c r="AHH389" s="28"/>
      <c r="AHI389" s="28"/>
      <c r="AHJ389" s="28"/>
      <c r="AHK389" s="28"/>
      <c r="AHL389" s="28"/>
      <c r="AHM389" s="28"/>
      <c r="AHN389" s="28"/>
      <c r="AHO389" s="28"/>
      <c r="AHP389" s="28"/>
      <c r="AHQ389" s="28"/>
      <c r="AHR389" s="28"/>
      <c r="AHS389" s="28"/>
      <c r="AHT389" s="28"/>
      <c r="AHU389" s="28"/>
      <c r="AHV389" s="28"/>
      <c r="AHW389" s="28"/>
      <c r="AHX389" s="28"/>
      <c r="AHY389" s="28"/>
      <c r="AHZ389" s="28"/>
      <c r="AIA389" s="28"/>
      <c r="AIB389" s="28"/>
      <c r="AIC389" s="28"/>
      <c r="AID389" s="28"/>
      <c r="AIE389" s="28"/>
      <c r="AIF389" s="28"/>
      <c r="AIG389" s="28"/>
      <c r="AIH389" s="28"/>
      <c r="AII389" s="28"/>
      <c r="AIJ389" s="28"/>
      <c r="AIK389" s="28"/>
      <c r="AIL389" s="28"/>
      <c r="AIM389" s="28"/>
      <c r="AIN389" s="28"/>
      <c r="AIO389" s="28"/>
      <c r="AIP389" s="28"/>
      <c r="AIQ389" s="28"/>
      <c r="AIR389" s="28"/>
      <c r="AIS389" s="28"/>
      <c r="AIT389" s="28"/>
      <c r="AIU389" s="28"/>
      <c r="AIV389" s="28"/>
      <c r="AIW389" s="28"/>
      <c r="AIX389" s="28"/>
      <c r="AIY389" s="28"/>
      <c r="AIZ389" s="28"/>
      <c r="AJA389" s="28"/>
      <c r="AJB389" s="28"/>
      <c r="AJC389" s="28"/>
      <c r="AJD389" s="28"/>
      <c r="AJE389" s="28"/>
      <c r="AJF389" s="28"/>
      <c r="AJG389" s="28"/>
      <c r="AJH389" s="28"/>
      <c r="AJI389" s="28"/>
      <c r="AJJ389" s="28"/>
      <c r="AJK389" s="28"/>
      <c r="AJL389" s="28"/>
      <c r="AJM389" s="28"/>
      <c r="AJN389" s="28"/>
      <c r="AJO389" s="28"/>
      <c r="AJP389" s="28"/>
      <c r="AJQ389" s="28"/>
      <c r="AJR389" s="28"/>
      <c r="AJS389" s="28"/>
      <c r="AJT389" s="28"/>
      <c r="AJU389" s="28"/>
      <c r="AJV389" s="28"/>
      <c r="AJW389" s="28"/>
      <c r="AJX389" s="28"/>
      <c r="AJY389" s="28"/>
      <c r="AJZ389" s="28"/>
      <c r="AKA389" s="28"/>
      <c r="AKB389" s="28"/>
      <c r="AKC389" s="28"/>
      <c r="AKD389" s="28"/>
      <c r="AKE389" s="28"/>
      <c r="AKF389" s="28"/>
      <c r="AKG389" s="28"/>
      <c r="AKH389" s="28"/>
      <c r="AKI389" s="28"/>
      <c r="AKJ389" s="28"/>
      <c r="AKK389" s="28"/>
      <c r="AKL389" s="28"/>
      <c r="AKM389" s="28"/>
      <c r="AKN389" s="28"/>
      <c r="AKO389" s="28"/>
      <c r="AKP389" s="28"/>
      <c r="AKQ389" s="28"/>
      <c r="AKR389" s="28"/>
      <c r="AKS389" s="28"/>
      <c r="AKT389" s="28"/>
      <c r="AKU389" s="28"/>
      <c r="AKV389" s="28"/>
      <c r="AKW389" s="28"/>
      <c r="AKX389" s="28"/>
      <c r="AKY389" s="28"/>
      <c r="AKZ389" s="28"/>
      <c r="ALA389" s="28"/>
      <c r="ALB389" s="28"/>
      <c r="ALC389" s="28"/>
      <c r="ALD389" s="28"/>
      <c r="ALE389" s="28"/>
      <c r="ALF389" s="28"/>
      <c r="ALG389" s="28"/>
      <c r="ALH389" s="28"/>
      <c r="ALI389" s="28"/>
      <c r="ALJ389" s="28"/>
      <c r="ALK389" s="28"/>
      <c r="ALL389" s="28"/>
      <c r="ALM389" s="28"/>
      <c r="ALN389" s="28"/>
      <c r="ALO389" s="28"/>
      <c r="ALP389" s="28"/>
      <c r="ALQ389" s="28"/>
      <c r="ALR389" s="28"/>
      <c r="ALS389" s="28"/>
      <c r="ALT389" s="28"/>
      <c r="ALU389" s="28"/>
      <c r="ALV389" s="28"/>
      <c r="ALW389" s="28"/>
      <c r="ALX389" s="28"/>
      <c r="ALY389" s="28"/>
      <c r="ALZ389" s="28"/>
      <c r="AMA389" s="28"/>
      <c r="AMB389" s="28"/>
      <c r="AMC389" s="28"/>
      <c r="AMD389" s="28"/>
      <c r="AME389" s="28"/>
      <c r="AMF389" s="28"/>
      <c r="AMG389" s="28"/>
      <c r="AMH389" s="28"/>
      <c r="AMI389" s="28"/>
      <c r="AMJ389" s="28"/>
      <c r="AMK389" s="28"/>
      <c r="AML389" s="28"/>
      <c r="AMM389" s="28"/>
      <c r="AMN389" s="28"/>
      <c r="AMO389" s="28"/>
      <c r="AMP389" s="28"/>
      <c r="AMQ389" s="28"/>
      <c r="AMR389" s="28"/>
      <c r="AMS389" s="28"/>
      <c r="AMT389" s="28"/>
      <c r="AMU389" s="28"/>
      <c r="AMV389" s="28"/>
      <c r="AMW389" s="28"/>
      <c r="AMX389" s="28"/>
      <c r="AMY389" s="28"/>
      <c r="AMZ389" s="28"/>
      <c r="ANA389" s="28"/>
      <c r="ANB389" s="28"/>
    </row>
    <row r="390" spans="3:1042" s="6" customFormat="1" ht="15" customHeight="1" x14ac:dyDescent="0.25">
      <c r="C390" s="6" t="str">
        <f t="shared" si="191"/>
        <v>State</v>
      </c>
      <c r="D390" s="6" t="str">
        <f t="shared" si="192"/>
        <v>EP6 80 DHPT 102  (80 gal)</v>
      </c>
      <c r="E390" s="6">
        <f t="shared" si="207"/>
        <v>230112</v>
      </c>
      <c r="F390" s="55">
        <f t="shared" si="156"/>
        <v>80</v>
      </c>
      <c r="G390" s="6" t="str">
        <f t="shared" si="193"/>
        <v>AOSmithPHPT80</v>
      </c>
      <c r="H390" s="116">
        <f t="shared" si="190"/>
        <v>0</v>
      </c>
      <c r="I390" s="156" t="str">
        <f t="shared" si="208"/>
        <v>StateEP680DHPT</v>
      </c>
      <c r="J390" s="91" t="s">
        <v>188</v>
      </c>
      <c r="K390" s="32">
        <v>1</v>
      </c>
      <c r="L390" s="75">
        <f t="shared" si="277"/>
        <v>23</v>
      </c>
      <c r="M390" s="9" t="s">
        <v>39</v>
      </c>
      <c r="N390" s="109">
        <v>1</v>
      </c>
      <c r="O390" s="62">
        <f t="shared" si="274"/>
        <v>230112</v>
      </c>
      <c r="P390" s="59" t="str">
        <f t="shared" si="194"/>
        <v>EP6 80 DHPT 102  (80 gal)</v>
      </c>
      <c r="Q390" s="155">
        <f t="shared" si="279"/>
        <v>1</v>
      </c>
      <c r="R390" s="10" t="s">
        <v>70</v>
      </c>
      <c r="S390" s="11">
        <v>80</v>
      </c>
      <c r="T390" s="30" t="s">
        <v>87</v>
      </c>
      <c r="U390" s="80" t="s">
        <v>105</v>
      </c>
      <c r="V390" s="85" t="str">
        <f t="shared" si="276"/>
        <v>AOSmithPHPT80</v>
      </c>
      <c r="W390" s="115">
        <v>0</v>
      </c>
      <c r="X390" s="42" t="s">
        <v>13</v>
      </c>
      <c r="Y390" s="43">
        <v>40857</v>
      </c>
      <c r="Z390" s="44" t="s">
        <v>80</v>
      </c>
      <c r="AA390" s="126" t="str">
        <f t="shared" si="202"/>
        <v>2,     230112,   "EP6 80 DHPT 102  (80 gal)"</v>
      </c>
      <c r="AB390" s="127" t="str">
        <f>M390</f>
        <v>State</v>
      </c>
      <c r="AC390" s="78" t="s">
        <v>660</v>
      </c>
      <c r="AD390" s="153">
        <f t="shared" si="280"/>
        <v>1</v>
      </c>
      <c r="AE390" s="126" t="str">
        <f t="shared" si="203"/>
        <v xml:space="preserve">          case  EP6 80 DHPT 102  (80 gal)   :   "StateEP680DHPT"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</row>
    <row r="391" spans="3:1042" s="6" customFormat="1" ht="15" customHeight="1" x14ac:dyDescent="0.25">
      <c r="C391" s="6" t="str">
        <f t="shared" si="191"/>
        <v>State</v>
      </c>
      <c r="D391" s="6" t="str">
        <f t="shared" si="192"/>
        <v>EPX 60 DHPT  (60 gal)</v>
      </c>
      <c r="E391" s="6">
        <f t="shared" si="207"/>
        <v>230211</v>
      </c>
      <c r="F391" s="55">
        <f t="shared" si="156"/>
        <v>60</v>
      </c>
      <c r="G391" s="6" t="str">
        <f t="shared" si="193"/>
        <v>AOSmithPHPT60</v>
      </c>
      <c r="H391" s="116">
        <f t="shared" si="190"/>
        <v>0</v>
      </c>
      <c r="I391" s="156" t="str">
        <f t="shared" si="208"/>
        <v>StateEPX60DHPT</v>
      </c>
      <c r="J391" s="91" t="s">
        <v>188</v>
      </c>
      <c r="K391" s="33">
        <v>1</v>
      </c>
      <c r="L391" s="75">
        <f t="shared" si="277"/>
        <v>23</v>
      </c>
      <c r="M391" s="18" t="s">
        <v>39</v>
      </c>
      <c r="N391" s="62">
        <f t="shared" ref="N391:N403" si="281">N390+1</f>
        <v>2</v>
      </c>
      <c r="O391" s="62">
        <f t="shared" si="274"/>
        <v>230211</v>
      </c>
      <c r="P391" s="59" t="str">
        <f t="shared" si="194"/>
        <v>EPX 60 DHPT  (60 gal)</v>
      </c>
      <c r="Q391" s="155">
        <f t="shared" si="279"/>
        <v>1</v>
      </c>
      <c r="R391" s="19" t="s">
        <v>109</v>
      </c>
      <c r="S391" s="20">
        <v>60</v>
      </c>
      <c r="T391" s="31" t="s">
        <v>104</v>
      </c>
      <c r="U391" s="80" t="s">
        <v>104</v>
      </c>
      <c r="V391" s="85" t="str">
        <f t="shared" si="276"/>
        <v>AOSmithPHPT60</v>
      </c>
      <c r="W391" s="115">
        <v>0</v>
      </c>
      <c r="X391" s="45"/>
      <c r="Y391" s="45"/>
      <c r="Z391" s="44"/>
      <c r="AA391" s="126" t="str">
        <f t="shared" si="202"/>
        <v>2,     230211,   "EPX 60 DHPT  (60 gal)"</v>
      </c>
      <c r="AB391" s="128" t="str">
        <f t="shared" si="211"/>
        <v>State</v>
      </c>
      <c r="AC391" s="78" t="s">
        <v>661</v>
      </c>
      <c r="AD391" s="153">
        <f t="shared" si="280"/>
        <v>1</v>
      </c>
      <c r="AE391" s="126" t="str">
        <f t="shared" si="203"/>
        <v xml:space="preserve">          case  EPX 60 DHPT  (60 gal)   :   "StateEPX60DHPT"</v>
      </c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8"/>
      <c r="EG391" s="28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X391" s="28"/>
      <c r="EY391" s="28"/>
      <c r="EZ391" s="28"/>
      <c r="FA391" s="28"/>
      <c r="FB391" s="28"/>
      <c r="FC391" s="28"/>
      <c r="FD391" s="28"/>
      <c r="FE391" s="28"/>
      <c r="FF391" s="28"/>
      <c r="FG391" s="28"/>
      <c r="FH391" s="28"/>
      <c r="FI391" s="28"/>
      <c r="FJ391" s="28"/>
      <c r="FK391" s="28"/>
      <c r="FL391" s="28"/>
      <c r="FM391" s="28"/>
      <c r="FN391" s="28"/>
      <c r="FO391" s="28"/>
      <c r="FP391" s="28"/>
      <c r="FQ391" s="28"/>
      <c r="FR391" s="28"/>
      <c r="FS391" s="28"/>
      <c r="FT391" s="28"/>
      <c r="FU391" s="28"/>
      <c r="FV391" s="28"/>
      <c r="FW391" s="28"/>
      <c r="FX391" s="28"/>
      <c r="FY391" s="28"/>
      <c r="FZ391" s="28"/>
      <c r="GA391" s="28"/>
      <c r="GB391" s="28"/>
      <c r="GC391" s="28"/>
      <c r="GD391" s="28"/>
      <c r="GE391" s="28"/>
      <c r="GF391" s="28"/>
      <c r="GG391" s="28"/>
      <c r="GH391" s="28"/>
      <c r="GI391" s="28"/>
      <c r="GJ391" s="28"/>
      <c r="GK391" s="28"/>
      <c r="GL391" s="28"/>
      <c r="GM391" s="28"/>
      <c r="GN391" s="28"/>
      <c r="GO391" s="28"/>
      <c r="GP391" s="28"/>
      <c r="GQ391" s="28"/>
      <c r="GR391" s="28"/>
      <c r="GS391" s="28"/>
      <c r="GT391" s="28"/>
      <c r="GU391" s="28"/>
      <c r="GV391" s="28"/>
      <c r="GW391" s="28"/>
      <c r="GX391" s="28"/>
      <c r="GY391" s="28"/>
      <c r="GZ391" s="28"/>
      <c r="HA391" s="28"/>
      <c r="HB391" s="28"/>
      <c r="HC391" s="28"/>
      <c r="HD391" s="28"/>
      <c r="HE391" s="28"/>
      <c r="HF391" s="28"/>
      <c r="HG391" s="28"/>
      <c r="HH391" s="28"/>
      <c r="HI391" s="28"/>
      <c r="HJ391" s="28"/>
      <c r="HK391" s="28"/>
      <c r="HL391" s="28"/>
      <c r="HM391" s="28"/>
      <c r="HN391" s="28"/>
      <c r="HO391" s="28"/>
      <c r="HP391" s="28"/>
      <c r="HQ391" s="28"/>
      <c r="HR391" s="28"/>
      <c r="HS391" s="28"/>
      <c r="HT391" s="28"/>
      <c r="HU391" s="28"/>
      <c r="HV391" s="28"/>
      <c r="HW391" s="28"/>
      <c r="HX391" s="28"/>
      <c r="HY391" s="28"/>
      <c r="HZ391" s="28"/>
      <c r="IA391" s="28"/>
      <c r="IB391" s="28"/>
      <c r="IC391" s="28"/>
      <c r="ID391" s="28"/>
      <c r="IE391" s="28"/>
      <c r="IF391" s="28"/>
      <c r="IG391" s="28"/>
      <c r="IH391" s="28"/>
      <c r="II391" s="28"/>
      <c r="IJ391" s="28"/>
      <c r="IK391" s="28"/>
      <c r="IL391" s="28"/>
      <c r="IM391" s="28"/>
      <c r="IN391" s="28"/>
      <c r="IO391" s="28"/>
      <c r="IP391" s="28"/>
      <c r="IQ391" s="28"/>
      <c r="IR391" s="28"/>
      <c r="IS391" s="28"/>
      <c r="IT391" s="28"/>
      <c r="IU391" s="28"/>
      <c r="IV391" s="28"/>
      <c r="IW391" s="28"/>
      <c r="IX391" s="28"/>
      <c r="IY391" s="28"/>
      <c r="IZ391" s="28"/>
      <c r="JA391" s="28"/>
      <c r="JB391" s="28"/>
      <c r="JC391" s="28"/>
      <c r="JD391" s="28"/>
      <c r="JE391" s="28"/>
      <c r="JF391" s="28"/>
      <c r="JG391" s="28"/>
      <c r="JH391" s="28"/>
      <c r="JI391" s="28"/>
      <c r="JJ391" s="28"/>
      <c r="JK391" s="28"/>
      <c r="JL391" s="28"/>
      <c r="JM391" s="28"/>
      <c r="JN391" s="28"/>
      <c r="JO391" s="28"/>
      <c r="JP391" s="28"/>
      <c r="JQ391" s="28"/>
      <c r="JR391" s="28"/>
      <c r="JS391" s="28"/>
      <c r="JT391" s="28"/>
      <c r="JU391" s="28"/>
      <c r="JV391" s="28"/>
      <c r="JW391" s="28"/>
      <c r="JX391" s="28"/>
      <c r="JY391" s="28"/>
      <c r="JZ391" s="28"/>
      <c r="KA391" s="28"/>
      <c r="KB391" s="28"/>
      <c r="KC391" s="28"/>
      <c r="KD391" s="28"/>
      <c r="KE391" s="28"/>
      <c r="KF391" s="28"/>
      <c r="KG391" s="28"/>
      <c r="KH391" s="28"/>
      <c r="KI391" s="28"/>
      <c r="KJ391" s="28"/>
      <c r="KK391" s="28"/>
      <c r="KL391" s="28"/>
      <c r="KM391" s="28"/>
      <c r="KN391" s="28"/>
      <c r="KO391" s="28"/>
      <c r="KP391" s="28"/>
      <c r="KQ391" s="28"/>
      <c r="KR391" s="28"/>
      <c r="KS391" s="28"/>
      <c r="KT391" s="28"/>
      <c r="KU391" s="28"/>
      <c r="KV391" s="28"/>
      <c r="KW391" s="28"/>
      <c r="KX391" s="28"/>
      <c r="KY391" s="28"/>
      <c r="KZ391" s="28"/>
      <c r="LA391" s="28"/>
      <c r="LB391" s="28"/>
      <c r="LC391" s="28"/>
      <c r="LD391" s="28"/>
      <c r="LE391" s="28"/>
      <c r="LF391" s="28"/>
      <c r="LG391" s="28"/>
      <c r="LH391" s="28"/>
      <c r="LI391" s="28"/>
      <c r="LJ391" s="28"/>
      <c r="LK391" s="28"/>
      <c r="LL391" s="28"/>
      <c r="LM391" s="28"/>
      <c r="LN391" s="28"/>
      <c r="LO391" s="28"/>
      <c r="LP391" s="28"/>
      <c r="LQ391" s="28"/>
      <c r="LR391" s="28"/>
      <c r="LS391" s="28"/>
      <c r="LT391" s="28"/>
      <c r="LU391" s="28"/>
      <c r="LV391" s="28"/>
      <c r="LW391" s="28"/>
      <c r="LX391" s="28"/>
      <c r="LY391" s="28"/>
      <c r="LZ391" s="28"/>
      <c r="MA391" s="28"/>
      <c r="MB391" s="28"/>
      <c r="MC391" s="28"/>
      <c r="MD391" s="28"/>
      <c r="ME391" s="28"/>
      <c r="MF391" s="28"/>
      <c r="MG391" s="28"/>
      <c r="MH391" s="28"/>
      <c r="MI391" s="28"/>
      <c r="MJ391" s="28"/>
      <c r="MK391" s="28"/>
      <c r="ML391" s="28"/>
      <c r="MM391" s="28"/>
      <c r="MN391" s="28"/>
      <c r="MO391" s="28"/>
      <c r="MP391" s="28"/>
      <c r="MQ391" s="28"/>
      <c r="MR391" s="28"/>
      <c r="MS391" s="28"/>
      <c r="MT391" s="28"/>
      <c r="MU391" s="28"/>
      <c r="MV391" s="28"/>
      <c r="MW391" s="28"/>
      <c r="MX391" s="28"/>
      <c r="MY391" s="28"/>
      <c r="MZ391" s="28"/>
      <c r="NA391" s="28"/>
      <c r="NB391" s="28"/>
      <c r="NC391" s="28"/>
      <c r="ND391" s="28"/>
      <c r="NE391" s="28"/>
      <c r="NF391" s="28"/>
      <c r="NG391" s="28"/>
      <c r="NH391" s="28"/>
      <c r="NI391" s="28"/>
      <c r="NJ391" s="28"/>
      <c r="NK391" s="28"/>
      <c r="NL391" s="28"/>
      <c r="NM391" s="28"/>
      <c r="NN391" s="28"/>
      <c r="NO391" s="28"/>
      <c r="NP391" s="28"/>
      <c r="NQ391" s="28"/>
      <c r="NR391" s="28"/>
      <c r="NS391" s="28"/>
      <c r="NT391" s="28"/>
      <c r="NU391" s="28"/>
      <c r="NV391" s="28"/>
      <c r="NW391" s="28"/>
      <c r="NX391" s="28"/>
      <c r="NY391" s="28"/>
      <c r="NZ391" s="28"/>
      <c r="OA391" s="28"/>
      <c r="OB391" s="28"/>
      <c r="OC391" s="28"/>
      <c r="OD391" s="28"/>
      <c r="OE391" s="28"/>
      <c r="OF391" s="28"/>
      <c r="OG391" s="28"/>
      <c r="OH391" s="28"/>
      <c r="OI391" s="28"/>
      <c r="OJ391" s="28"/>
      <c r="OK391" s="28"/>
      <c r="OL391" s="28"/>
      <c r="OM391" s="28"/>
      <c r="ON391" s="28"/>
      <c r="OO391" s="28"/>
      <c r="OP391" s="28"/>
      <c r="OQ391" s="28"/>
      <c r="OR391" s="28"/>
      <c r="OS391" s="28"/>
      <c r="OT391" s="28"/>
      <c r="OU391" s="28"/>
      <c r="OV391" s="28"/>
      <c r="OW391" s="28"/>
      <c r="OX391" s="28"/>
      <c r="OY391" s="28"/>
      <c r="OZ391" s="28"/>
      <c r="PA391" s="28"/>
      <c r="PB391" s="28"/>
      <c r="PC391" s="28"/>
      <c r="PD391" s="28"/>
      <c r="PE391" s="28"/>
      <c r="PF391" s="28"/>
      <c r="PG391" s="28"/>
      <c r="PH391" s="28"/>
      <c r="PI391" s="28"/>
      <c r="PJ391" s="28"/>
      <c r="PK391" s="28"/>
      <c r="PL391" s="28"/>
      <c r="PM391" s="28"/>
      <c r="PN391" s="28"/>
      <c r="PO391" s="28"/>
      <c r="PP391" s="28"/>
      <c r="PQ391" s="28"/>
      <c r="PR391" s="28"/>
      <c r="PS391" s="28"/>
      <c r="PT391" s="28"/>
      <c r="PU391" s="28"/>
      <c r="PV391" s="28"/>
      <c r="PW391" s="28"/>
      <c r="PX391" s="28"/>
      <c r="PY391" s="28"/>
      <c r="PZ391" s="28"/>
      <c r="QA391" s="28"/>
      <c r="QB391" s="28"/>
      <c r="QC391" s="28"/>
      <c r="QD391" s="28"/>
      <c r="QE391" s="28"/>
      <c r="QF391" s="28"/>
      <c r="QG391" s="28"/>
      <c r="QH391" s="28"/>
      <c r="QI391" s="28"/>
      <c r="QJ391" s="28"/>
      <c r="QK391" s="28"/>
      <c r="QL391" s="28"/>
      <c r="QM391" s="28"/>
      <c r="QN391" s="28"/>
      <c r="QO391" s="28"/>
      <c r="QP391" s="28"/>
      <c r="QQ391" s="28"/>
      <c r="QR391" s="28"/>
      <c r="QS391" s="28"/>
      <c r="QT391" s="28"/>
      <c r="QU391" s="28"/>
      <c r="QV391" s="28"/>
      <c r="QW391" s="28"/>
      <c r="QX391" s="28"/>
      <c r="QY391" s="28"/>
      <c r="QZ391" s="28"/>
      <c r="RA391" s="28"/>
      <c r="RB391" s="28"/>
      <c r="RC391" s="28"/>
      <c r="RD391" s="28"/>
      <c r="RE391" s="28"/>
      <c r="RF391" s="28"/>
      <c r="RG391" s="28"/>
      <c r="RH391" s="28"/>
      <c r="RI391" s="28"/>
      <c r="RJ391" s="28"/>
      <c r="RK391" s="28"/>
      <c r="RL391" s="28"/>
      <c r="RM391" s="28"/>
      <c r="RN391" s="28"/>
      <c r="RO391" s="28"/>
      <c r="RP391" s="28"/>
      <c r="RQ391" s="28"/>
      <c r="RR391" s="28"/>
      <c r="RS391" s="28"/>
      <c r="RT391" s="28"/>
      <c r="RU391" s="28"/>
      <c r="RV391" s="28"/>
      <c r="RW391" s="28"/>
      <c r="RX391" s="28"/>
      <c r="RY391" s="28"/>
      <c r="RZ391" s="28"/>
      <c r="SA391" s="28"/>
      <c r="SB391" s="28"/>
      <c r="SC391" s="28"/>
      <c r="SD391" s="28"/>
      <c r="SE391" s="28"/>
      <c r="SF391" s="28"/>
      <c r="SG391" s="28"/>
      <c r="SH391" s="28"/>
      <c r="SI391" s="28"/>
      <c r="SJ391" s="28"/>
      <c r="SK391" s="28"/>
      <c r="SL391" s="28"/>
      <c r="SM391" s="28"/>
      <c r="SN391" s="28"/>
      <c r="SO391" s="28"/>
      <c r="SP391" s="28"/>
      <c r="SQ391" s="28"/>
      <c r="SR391" s="28"/>
      <c r="SS391" s="28"/>
      <c r="ST391" s="28"/>
      <c r="SU391" s="28"/>
      <c r="SV391" s="28"/>
      <c r="SW391" s="28"/>
      <c r="SX391" s="28"/>
      <c r="SY391" s="28"/>
      <c r="SZ391" s="28"/>
      <c r="TA391" s="28"/>
      <c r="TB391" s="28"/>
      <c r="TC391" s="28"/>
      <c r="TD391" s="28"/>
      <c r="TE391" s="28"/>
      <c r="TF391" s="28"/>
      <c r="TG391" s="28"/>
      <c r="TH391" s="28"/>
      <c r="TI391" s="28"/>
      <c r="TJ391" s="28"/>
      <c r="TK391" s="28"/>
      <c r="TL391" s="28"/>
      <c r="TM391" s="28"/>
      <c r="TN391" s="28"/>
      <c r="TO391" s="28"/>
      <c r="TP391" s="28"/>
      <c r="TQ391" s="28"/>
      <c r="TR391" s="28"/>
      <c r="TS391" s="28"/>
      <c r="TT391" s="28"/>
      <c r="TU391" s="28"/>
      <c r="TV391" s="28"/>
      <c r="TW391" s="28"/>
      <c r="TX391" s="28"/>
      <c r="TY391" s="28"/>
      <c r="TZ391" s="28"/>
      <c r="UA391" s="28"/>
      <c r="UB391" s="28"/>
      <c r="UC391" s="28"/>
      <c r="UD391" s="28"/>
      <c r="UE391" s="28"/>
      <c r="UF391" s="28"/>
      <c r="UG391" s="28"/>
      <c r="UH391" s="28"/>
      <c r="UI391" s="28"/>
      <c r="UJ391" s="28"/>
      <c r="UK391" s="28"/>
      <c r="UL391" s="28"/>
      <c r="UM391" s="28"/>
      <c r="UN391" s="28"/>
      <c r="UO391" s="28"/>
      <c r="UP391" s="28"/>
      <c r="UQ391" s="28"/>
      <c r="UR391" s="28"/>
      <c r="US391" s="28"/>
      <c r="UT391" s="28"/>
      <c r="UU391" s="28"/>
      <c r="UV391" s="28"/>
      <c r="UW391" s="28"/>
      <c r="UX391" s="28"/>
      <c r="UY391" s="28"/>
      <c r="UZ391" s="28"/>
      <c r="VA391" s="28"/>
      <c r="VB391" s="28"/>
      <c r="VC391" s="28"/>
      <c r="VD391" s="28"/>
      <c r="VE391" s="28"/>
      <c r="VF391" s="28"/>
      <c r="VG391" s="28"/>
      <c r="VH391" s="28"/>
      <c r="VI391" s="28"/>
      <c r="VJ391" s="28"/>
      <c r="VK391" s="28"/>
      <c r="VL391" s="28"/>
      <c r="VM391" s="28"/>
      <c r="VN391" s="28"/>
      <c r="VO391" s="28"/>
      <c r="VP391" s="28"/>
      <c r="VQ391" s="28"/>
      <c r="VR391" s="28"/>
      <c r="VS391" s="28"/>
      <c r="VT391" s="28"/>
      <c r="VU391" s="28"/>
      <c r="VV391" s="28"/>
      <c r="VW391" s="28"/>
      <c r="VX391" s="28"/>
      <c r="VY391" s="28"/>
      <c r="VZ391" s="28"/>
      <c r="WA391" s="28"/>
      <c r="WB391" s="28"/>
      <c r="WC391" s="28"/>
      <c r="WD391" s="28"/>
      <c r="WE391" s="28"/>
      <c r="WF391" s="28"/>
      <c r="WG391" s="28"/>
      <c r="WH391" s="28"/>
      <c r="WI391" s="28"/>
      <c r="WJ391" s="28"/>
      <c r="WK391" s="28"/>
      <c r="WL391" s="28"/>
      <c r="WM391" s="28"/>
      <c r="WN391" s="28"/>
      <c r="WO391" s="28"/>
      <c r="WP391" s="28"/>
      <c r="WQ391" s="28"/>
      <c r="WR391" s="28"/>
      <c r="WS391" s="28"/>
      <c r="WT391" s="28"/>
      <c r="WU391" s="28"/>
      <c r="WV391" s="28"/>
      <c r="WW391" s="28"/>
      <c r="WX391" s="28"/>
      <c r="WY391" s="28"/>
      <c r="WZ391" s="28"/>
      <c r="XA391" s="28"/>
      <c r="XB391" s="28"/>
      <c r="XC391" s="28"/>
      <c r="XD391" s="28"/>
      <c r="XE391" s="28"/>
      <c r="XF391" s="28"/>
      <c r="XG391" s="28"/>
      <c r="XH391" s="28"/>
      <c r="XI391" s="28"/>
      <c r="XJ391" s="28"/>
      <c r="XK391" s="28"/>
      <c r="XL391" s="28"/>
      <c r="XM391" s="28"/>
      <c r="XN391" s="28"/>
      <c r="XO391" s="28"/>
      <c r="XP391" s="28"/>
      <c r="XQ391" s="28"/>
      <c r="XR391" s="28"/>
      <c r="XS391" s="28"/>
      <c r="XT391" s="28"/>
      <c r="XU391" s="28"/>
      <c r="XV391" s="28"/>
      <c r="XW391" s="28"/>
      <c r="XX391" s="28"/>
      <c r="XY391" s="28"/>
      <c r="XZ391" s="28"/>
      <c r="YA391" s="28"/>
      <c r="YB391" s="28"/>
      <c r="YC391" s="28"/>
      <c r="YD391" s="28"/>
      <c r="YE391" s="28"/>
      <c r="YF391" s="28"/>
      <c r="YG391" s="28"/>
      <c r="YH391" s="28"/>
      <c r="YI391" s="28"/>
      <c r="YJ391" s="28"/>
      <c r="YK391" s="28"/>
      <c r="YL391" s="28"/>
      <c r="YM391" s="28"/>
      <c r="YN391" s="28"/>
      <c r="YO391" s="28"/>
      <c r="YP391" s="28"/>
      <c r="YQ391" s="28"/>
      <c r="YR391" s="28"/>
      <c r="YS391" s="28"/>
      <c r="YT391" s="28"/>
      <c r="YU391" s="28"/>
      <c r="YV391" s="28"/>
      <c r="YW391" s="28"/>
      <c r="YX391" s="28"/>
      <c r="YY391" s="28"/>
      <c r="YZ391" s="28"/>
      <c r="ZA391" s="28"/>
      <c r="ZB391" s="28"/>
      <c r="ZC391" s="28"/>
      <c r="ZD391" s="28"/>
      <c r="ZE391" s="28"/>
      <c r="ZF391" s="28"/>
      <c r="ZG391" s="28"/>
      <c r="ZH391" s="28"/>
      <c r="ZI391" s="28"/>
      <c r="ZJ391" s="28"/>
      <c r="ZK391" s="28"/>
      <c r="ZL391" s="28"/>
      <c r="ZM391" s="28"/>
      <c r="ZN391" s="28"/>
      <c r="ZO391" s="28"/>
      <c r="ZP391" s="28"/>
      <c r="ZQ391" s="28"/>
      <c r="ZR391" s="28"/>
      <c r="ZS391" s="28"/>
      <c r="ZT391" s="28"/>
      <c r="ZU391" s="28"/>
      <c r="ZV391" s="28"/>
      <c r="ZW391" s="28"/>
      <c r="ZX391" s="28"/>
      <c r="ZY391" s="28"/>
      <c r="ZZ391" s="28"/>
      <c r="AAA391" s="28"/>
      <c r="AAB391" s="28"/>
      <c r="AAC391" s="28"/>
      <c r="AAD391" s="28"/>
      <c r="AAE391" s="28"/>
      <c r="AAF391" s="28"/>
      <c r="AAG391" s="28"/>
      <c r="AAH391" s="28"/>
      <c r="AAI391" s="28"/>
      <c r="AAJ391" s="28"/>
      <c r="AAK391" s="28"/>
      <c r="AAL391" s="28"/>
      <c r="AAM391" s="28"/>
      <c r="AAN391" s="28"/>
      <c r="AAO391" s="28"/>
      <c r="AAP391" s="28"/>
      <c r="AAQ391" s="28"/>
      <c r="AAR391" s="28"/>
      <c r="AAS391" s="28"/>
      <c r="AAT391" s="28"/>
      <c r="AAU391" s="28"/>
      <c r="AAV391" s="28"/>
      <c r="AAW391" s="28"/>
      <c r="AAX391" s="28"/>
      <c r="AAY391" s="28"/>
      <c r="AAZ391" s="28"/>
      <c r="ABA391" s="28"/>
      <c r="ABB391" s="28"/>
      <c r="ABC391" s="28"/>
      <c r="ABD391" s="28"/>
      <c r="ABE391" s="28"/>
      <c r="ABF391" s="28"/>
      <c r="ABG391" s="28"/>
      <c r="ABH391" s="28"/>
      <c r="ABI391" s="28"/>
      <c r="ABJ391" s="28"/>
      <c r="ABK391" s="28"/>
      <c r="ABL391" s="28"/>
      <c r="ABM391" s="28"/>
      <c r="ABN391" s="28"/>
      <c r="ABO391" s="28"/>
      <c r="ABP391" s="28"/>
      <c r="ABQ391" s="28"/>
      <c r="ABR391" s="28"/>
      <c r="ABS391" s="28"/>
      <c r="ABT391" s="28"/>
      <c r="ABU391" s="28"/>
      <c r="ABV391" s="28"/>
      <c r="ABW391" s="28"/>
      <c r="ABX391" s="28"/>
      <c r="ABY391" s="28"/>
      <c r="ABZ391" s="28"/>
      <c r="ACA391" s="28"/>
      <c r="ACB391" s="28"/>
      <c r="ACC391" s="28"/>
      <c r="ACD391" s="28"/>
      <c r="ACE391" s="28"/>
      <c r="ACF391" s="28"/>
      <c r="ACG391" s="28"/>
      <c r="ACH391" s="28"/>
      <c r="ACI391" s="28"/>
      <c r="ACJ391" s="28"/>
      <c r="ACK391" s="28"/>
      <c r="ACL391" s="28"/>
      <c r="ACM391" s="28"/>
      <c r="ACN391" s="28"/>
      <c r="ACO391" s="28"/>
      <c r="ACP391" s="28"/>
      <c r="ACQ391" s="28"/>
      <c r="ACR391" s="28"/>
      <c r="ACS391" s="28"/>
      <c r="ACT391" s="28"/>
      <c r="ACU391" s="28"/>
      <c r="ACV391" s="28"/>
      <c r="ACW391" s="28"/>
      <c r="ACX391" s="28"/>
      <c r="ACY391" s="28"/>
      <c r="ACZ391" s="28"/>
      <c r="ADA391" s="28"/>
      <c r="ADB391" s="28"/>
      <c r="ADC391" s="28"/>
      <c r="ADD391" s="28"/>
      <c r="ADE391" s="28"/>
      <c r="ADF391" s="28"/>
      <c r="ADG391" s="28"/>
      <c r="ADH391" s="28"/>
      <c r="ADI391" s="28"/>
      <c r="ADJ391" s="28"/>
      <c r="ADK391" s="28"/>
      <c r="ADL391" s="28"/>
      <c r="ADM391" s="28"/>
      <c r="ADN391" s="28"/>
      <c r="ADO391" s="28"/>
      <c r="ADP391" s="28"/>
      <c r="ADQ391" s="28"/>
      <c r="ADR391" s="28"/>
      <c r="ADS391" s="28"/>
      <c r="ADT391" s="28"/>
      <c r="ADU391" s="28"/>
      <c r="ADV391" s="28"/>
      <c r="ADW391" s="28"/>
      <c r="ADX391" s="28"/>
      <c r="ADY391" s="28"/>
      <c r="ADZ391" s="28"/>
      <c r="AEA391" s="28"/>
      <c r="AEB391" s="28"/>
      <c r="AEC391" s="28"/>
      <c r="AED391" s="28"/>
      <c r="AEE391" s="28"/>
      <c r="AEF391" s="28"/>
      <c r="AEG391" s="28"/>
      <c r="AEH391" s="28"/>
      <c r="AEI391" s="28"/>
      <c r="AEJ391" s="28"/>
      <c r="AEK391" s="28"/>
      <c r="AEL391" s="28"/>
      <c r="AEM391" s="28"/>
      <c r="AEN391" s="28"/>
      <c r="AEO391" s="28"/>
      <c r="AEP391" s="28"/>
      <c r="AEQ391" s="28"/>
      <c r="AER391" s="28"/>
      <c r="AES391" s="28"/>
      <c r="AET391" s="28"/>
      <c r="AEU391" s="28"/>
      <c r="AEV391" s="28"/>
      <c r="AEW391" s="28"/>
      <c r="AEX391" s="28"/>
      <c r="AEY391" s="28"/>
      <c r="AEZ391" s="28"/>
      <c r="AFA391" s="28"/>
      <c r="AFB391" s="28"/>
      <c r="AFC391" s="28"/>
      <c r="AFD391" s="28"/>
      <c r="AFE391" s="28"/>
      <c r="AFF391" s="28"/>
      <c r="AFG391" s="28"/>
      <c r="AFH391" s="28"/>
      <c r="AFI391" s="28"/>
      <c r="AFJ391" s="28"/>
      <c r="AFK391" s="28"/>
      <c r="AFL391" s="28"/>
      <c r="AFM391" s="28"/>
      <c r="AFN391" s="28"/>
      <c r="AFO391" s="28"/>
      <c r="AFP391" s="28"/>
      <c r="AFQ391" s="28"/>
      <c r="AFR391" s="28"/>
      <c r="AFS391" s="28"/>
      <c r="AFT391" s="28"/>
      <c r="AFU391" s="28"/>
      <c r="AFV391" s="28"/>
      <c r="AFW391" s="28"/>
      <c r="AFX391" s="28"/>
      <c r="AFY391" s="28"/>
      <c r="AFZ391" s="28"/>
      <c r="AGA391" s="28"/>
      <c r="AGB391" s="28"/>
      <c r="AGC391" s="28"/>
      <c r="AGD391" s="28"/>
      <c r="AGE391" s="28"/>
      <c r="AGF391" s="28"/>
      <c r="AGG391" s="28"/>
      <c r="AGH391" s="28"/>
      <c r="AGI391" s="28"/>
      <c r="AGJ391" s="28"/>
      <c r="AGK391" s="28"/>
      <c r="AGL391" s="28"/>
      <c r="AGM391" s="28"/>
      <c r="AGN391" s="28"/>
      <c r="AGO391" s="28"/>
      <c r="AGP391" s="28"/>
      <c r="AGQ391" s="28"/>
      <c r="AGR391" s="28"/>
      <c r="AGS391" s="28"/>
      <c r="AGT391" s="28"/>
      <c r="AGU391" s="28"/>
      <c r="AGV391" s="28"/>
      <c r="AGW391" s="28"/>
      <c r="AGX391" s="28"/>
      <c r="AGY391" s="28"/>
      <c r="AGZ391" s="28"/>
      <c r="AHA391" s="28"/>
      <c r="AHB391" s="28"/>
      <c r="AHC391" s="28"/>
      <c r="AHD391" s="28"/>
      <c r="AHE391" s="28"/>
      <c r="AHF391" s="28"/>
      <c r="AHG391" s="28"/>
      <c r="AHH391" s="28"/>
      <c r="AHI391" s="28"/>
      <c r="AHJ391" s="28"/>
      <c r="AHK391" s="28"/>
      <c r="AHL391" s="28"/>
      <c r="AHM391" s="28"/>
      <c r="AHN391" s="28"/>
      <c r="AHO391" s="28"/>
      <c r="AHP391" s="28"/>
      <c r="AHQ391" s="28"/>
      <c r="AHR391" s="28"/>
      <c r="AHS391" s="28"/>
      <c r="AHT391" s="28"/>
      <c r="AHU391" s="28"/>
      <c r="AHV391" s="28"/>
      <c r="AHW391" s="28"/>
      <c r="AHX391" s="28"/>
      <c r="AHY391" s="28"/>
      <c r="AHZ391" s="28"/>
      <c r="AIA391" s="28"/>
      <c r="AIB391" s="28"/>
      <c r="AIC391" s="28"/>
      <c r="AID391" s="28"/>
      <c r="AIE391" s="28"/>
      <c r="AIF391" s="28"/>
      <c r="AIG391" s="28"/>
      <c r="AIH391" s="28"/>
      <c r="AII391" s="28"/>
      <c r="AIJ391" s="28"/>
      <c r="AIK391" s="28"/>
      <c r="AIL391" s="28"/>
      <c r="AIM391" s="28"/>
      <c r="AIN391" s="28"/>
      <c r="AIO391" s="28"/>
      <c r="AIP391" s="28"/>
      <c r="AIQ391" s="28"/>
      <c r="AIR391" s="28"/>
      <c r="AIS391" s="28"/>
      <c r="AIT391" s="28"/>
      <c r="AIU391" s="28"/>
      <c r="AIV391" s="28"/>
      <c r="AIW391" s="28"/>
      <c r="AIX391" s="28"/>
      <c r="AIY391" s="28"/>
      <c r="AIZ391" s="28"/>
      <c r="AJA391" s="28"/>
      <c r="AJB391" s="28"/>
      <c r="AJC391" s="28"/>
      <c r="AJD391" s="28"/>
      <c r="AJE391" s="28"/>
      <c r="AJF391" s="28"/>
      <c r="AJG391" s="28"/>
      <c r="AJH391" s="28"/>
      <c r="AJI391" s="28"/>
      <c r="AJJ391" s="28"/>
      <c r="AJK391" s="28"/>
      <c r="AJL391" s="28"/>
      <c r="AJM391" s="28"/>
      <c r="AJN391" s="28"/>
      <c r="AJO391" s="28"/>
      <c r="AJP391" s="28"/>
      <c r="AJQ391" s="28"/>
      <c r="AJR391" s="28"/>
      <c r="AJS391" s="28"/>
      <c r="AJT391" s="28"/>
      <c r="AJU391" s="28"/>
      <c r="AJV391" s="28"/>
      <c r="AJW391" s="28"/>
      <c r="AJX391" s="28"/>
      <c r="AJY391" s="28"/>
      <c r="AJZ391" s="28"/>
      <c r="AKA391" s="28"/>
      <c r="AKB391" s="28"/>
      <c r="AKC391" s="28"/>
      <c r="AKD391" s="28"/>
      <c r="AKE391" s="28"/>
      <c r="AKF391" s="28"/>
      <c r="AKG391" s="28"/>
      <c r="AKH391" s="28"/>
      <c r="AKI391" s="28"/>
      <c r="AKJ391" s="28"/>
      <c r="AKK391" s="28"/>
      <c r="AKL391" s="28"/>
      <c r="AKM391" s="28"/>
      <c r="AKN391" s="28"/>
      <c r="AKO391" s="28"/>
      <c r="AKP391" s="28"/>
      <c r="AKQ391" s="28"/>
      <c r="AKR391" s="28"/>
      <c r="AKS391" s="28"/>
      <c r="AKT391" s="28"/>
      <c r="AKU391" s="28"/>
      <c r="AKV391" s="28"/>
      <c r="AKW391" s="28"/>
      <c r="AKX391" s="28"/>
      <c r="AKY391" s="28"/>
      <c r="AKZ391" s="28"/>
      <c r="ALA391" s="28"/>
      <c r="ALB391" s="28"/>
      <c r="ALC391" s="28"/>
      <c r="ALD391" s="28"/>
      <c r="ALE391" s="28"/>
      <c r="ALF391" s="28"/>
      <c r="ALG391" s="28"/>
      <c r="ALH391" s="28"/>
      <c r="ALI391" s="28"/>
      <c r="ALJ391" s="28"/>
      <c r="ALK391" s="28"/>
      <c r="ALL391" s="28"/>
      <c r="ALM391" s="28"/>
      <c r="ALN391" s="28"/>
      <c r="ALO391" s="28"/>
      <c r="ALP391" s="28"/>
      <c r="ALQ391" s="28"/>
      <c r="ALR391" s="28"/>
      <c r="ALS391" s="28"/>
      <c r="ALT391" s="28"/>
      <c r="ALU391" s="28"/>
      <c r="ALV391" s="28"/>
      <c r="ALW391" s="28"/>
      <c r="ALX391" s="28"/>
      <c r="ALY391" s="28"/>
      <c r="ALZ391" s="28"/>
      <c r="AMA391" s="28"/>
      <c r="AMB391" s="28"/>
      <c r="AMC391" s="28"/>
      <c r="AMD391" s="28"/>
      <c r="AME391" s="28"/>
      <c r="AMF391" s="28"/>
      <c r="AMG391" s="28"/>
      <c r="AMH391" s="28"/>
      <c r="AMI391" s="28"/>
      <c r="AMJ391" s="28"/>
      <c r="AMK391" s="28"/>
      <c r="AML391" s="28"/>
      <c r="AMM391" s="28"/>
      <c r="AMN391" s="28"/>
      <c r="AMO391" s="28"/>
      <c r="AMP391" s="28"/>
      <c r="AMQ391" s="28"/>
      <c r="AMR391" s="28"/>
      <c r="AMS391" s="28"/>
      <c r="AMT391" s="28"/>
      <c r="AMU391" s="28"/>
      <c r="AMV391" s="28"/>
      <c r="AMW391" s="28"/>
      <c r="AMX391" s="28"/>
      <c r="AMY391" s="28"/>
      <c r="AMZ391" s="28"/>
      <c r="ANA391" s="28"/>
      <c r="ANB391" s="28"/>
    </row>
    <row r="392" spans="3:1042" s="6" customFormat="1" ht="15" customHeight="1" x14ac:dyDescent="0.25">
      <c r="C392" s="6" t="str">
        <f t="shared" si="191"/>
        <v>State</v>
      </c>
      <c r="D392" s="6" t="str">
        <f t="shared" si="192"/>
        <v>EPX 80 DHPT  (80 gal)</v>
      </c>
      <c r="E392" s="6">
        <f t="shared" si="207"/>
        <v>230312</v>
      </c>
      <c r="F392" s="55">
        <f t="shared" si="156"/>
        <v>80</v>
      </c>
      <c r="G392" s="6" t="str">
        <f t="shared" si="193"/>
        <v>AOSmithPHPT80</v>
      </c>
      <c r="H392" s="116">
        <f t="shared" si="190"/>
        <v>0</v>
      </c>
      <c r="I392" s="156" t="str">
        <f t="shared" si="208"/>
        <v>StateEPX80DHPT</v>
      </c>
      <c r="J392" s="91" t="s">
        <v>188</v>
      </c>
      <c r="K392" s="33">
        <v>1</v>
      </c>
      <c r="L392" s="75">
        <f t="shared" si="277"/>
        <v>23</v>
      </c>
      <c r="M392" s="18" t="s">
        <v>39</v>
      </c>
      <c r="N392" s="62">
        <f t="shared" si="281"/>
        <v>3</v>
      </c>
      <c r="O392" s="62">
        <f t="shared" si="274"/>
        <v>230312</v>
      </c>
      <c r="P392" s="59" t="str">
        <f t="shared" si="194"/>
        <v>EPX 80 DHPT  (80 gal)</v>
      </c>
      <c r="Q392" s="155">
        <f t="shared" si="279"/>
        <v>1</v>
      </c>
      <c r="R392" s="19" t="s">
        <v>113</v>
      </c>
      <c r="S392" s="20">
        <v>80</v>
      </c>
      <c r="T392" s="31" t="s">
        <v>105</v>
      </c>
      <c r="U392" s="80" t="s">
        <v>105</v>
      </c>
      <c r="V392" s="85" t="str">
        <f t="shared" si="276"/>
        <v>AOSmithPHPT80</v>
      </c>
      <c r="W392" s="115">
        <v>0</v>
      </c>
      <c r="X392" s="45"/>
      <c r="Y392" s="45"/>
      <c r="Z392" s="44"/>
      <c r="AA392" s="126" t="str">
        <f t="shared" si="202"/>
        <v>2,     230312,   "EPX 80 DHPT  (80 gal)"</v>
      </c>
      <c r="AB392" s="128" t="str">
        <f t="shared" si="211"/>
        <v>State</v>
      </c>
      <c r="AC392" s="78" t="s">
        <v>662</v>
      </c>
      <c r="AD392" s="153">
        <f t="shared" si="280"/>
        <v>1</v>
      </c>
      <c r="AE392" s="126" t="str">
        <f t="shared" si="203"/>
        <v xml:space="preserve">          case  EPX 80 DHPT  (80 gal)   :   "StateEPX80DHPT"</v>
      </c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8"/>
      <c r="EG392" s="28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X392" s="28"/>
      <c r="EY392" s="28"/>
      <c r="EZ392" s="28"/>
      <c r="FA392" s="28"/>
      <c r="FB392" s="28"/>
      <c r="FC392" s="28"/>
      <c r="FD392" s="28"/>
      <c r="FE392" s="28"/>
      <c r="FF392" s="28"/>
      <c r="FG392" s="28"/>
      <c r="FH392" s="28"/>
      <c r="FI392" s="28"/>
      <c r="FJ392" s="28"/>
      <c r="FK392" s="28"/>
      <c r="FL392" s="28"/>
      <c r="FM392" s="28"/>
      <c r="FN392" s="28"/>
      <c r="FO392" s="28"/>
      <c r="FP392" s="28"/>
      <c r="FQ392" s="28"/>
      <c r="FR392" s="28"/>
      <c r="FS392" s="28"/>
      <c r="FT392" s="28"/>
      <c r="FU392" s="28"/>
      <c r="FV392" s="28"/>
      <c r="FW392" s="28"/>
      <c r="FX392" s="28"/>
      <c r="FY392" s="28"/>
      <c r="FZ392" s="28"/>
      <c r="GA392" s="28"/>
      <c r="GB392" s="28"/>
      <c r="GC392" s="28"/>
      <c r="GD392" s="28"/>
      <c r="GE392" s="28"/>
      <c r="GF392" s="28"/>
      <c r="GG392" s="28"/>
      <c r="GH392" s="28"/>
      <c r="GI392" s="28"/>
      <c r="GJ392" s="28"/>
      <c r="GK392" s="28"/>
      <c r="GL392" s="28"/>
      <c r="GM392" s="28"/>
      <c r="GN392" s="28"/>
      <c r="GO392" s="28"/>
      <c r="GP392" s="28"/>
      <c r="GQ392" s="28"/>
      <c r="GR392" s="28"/>
      <c r="GS392" s="28"/>
      <c r="GT392" s="28"/>
      <c r="GU392" s="28"/>
      <c r="GV392" s="28"/>
      <c r="GW392" s="28"/>
      <c r="GX392" s="28"/>
      <c r="GY392" s="28"/>
      <c r="GZ392" s="28"/>
      <c r="HA392" s="28"/>
      <c r="HB392" s="28"/>
      <c r="HC392" s="28"/>
      <c r="HD392" s="28"/>
      <c r="HE392" s="28"/>
      <c r="HF392" s="28"/>
      <c r="HG392" s="28"/>
      <c r="HH392" s="28"/>
      <c r="HI392" s="28"/>
      <c r="HJ392" s="28"/>
      <c r="HK392" s="28"/>
      <c r="HL392" s="28"/>
      <c r="HM392" s="28"/>
      <c r="HN392" s="28"/>
      <c r="HO392" s="28"/>
      <c r="HP392" s="28"/>
      <c r="HQ392" s="28"/>
      <c r="HR392" s="28"/>
      <c r="HS392" s="28"/>
      <c r="HT392" s="28"/>
      <c r="HU392" s="28"/>
      <c r="HV392" s="28"/>
      <c r="HW392" s="28"/>
      <c r="HX392" s="28"/>
      <c r="HY392" s="28"/>
      <c r="HZ392" s="28"/>
      <c r="IA392" s="28"/>
      <c r="IB392" s="28"/>
      <c r="IC392" s="28"/>
      <c r="ID392" s="28"/>
      <c r="IE392" s="28"/>
      <c r="IF392" s="28"/>
      <c r="IG392" s="28"/>
      <c r="IH392" s="28"/>
      <c r="II392" s="28"/>
      <c r="IJ392" s="28"/>
      <c r="IK392" s="28"/>
      <c r="IL392" s="28"/>
      <c r="IM392" s="28"/>
      <c r="IN392" s="28"/>
      <c r="IO392" s="28"/>
      <c r="IP392" s="28"/>
      <c r="IQ392" s="28"/>
      <c r="IR392" s="28"/>
      <c r="IS392" s="28"/>
      <c r="IT392" s="28"/>
      <c r="IU392" s="28"/>
      <c r="IV392" s="28"/>
      <c r="IW392" s="28"/>
      <c r="IX392" s="28"/>
      <c r="IY392" s="28"/>
      <c r="IZ392" s="28"/>
      <c r="JA392" s="28"/>
      <c r="JB392" s="28"/>
      <c r="JC392" s="28"/>
      <c r="JD392" s="28"/>
      <c r="JE392" s="28"/>
      <c r="JF392" s="28"/>
      <c r="JG392" s="28"/>
      <c r="JH392" s="28"/>
      <c r="JI392" s="28"/>
      <c r="JJ392" s="28"/>
      <c r="JK392" s="28"/>
      <c r="JL392" s="28"/>
      <c r="JM392" s="28"/>
      <c r="JN392" s="28"/>
      <c r="JO392" s="28"/>
      <c r="JP392" s="28"/>
      <c r="JQ392" s="28"/>
      <c r="JR392" s="28"/>
      <c r="JS392" s="28"/>
      <c r="JT392" s="28"/>
      <c r="JU392" s="28"/>
      <c r="JV392" s="28"/>
      <c r="JW392" s="28"/>
      <c r="JX392" s="28"/>
      <c r="JY392" s="28"/>
      <c r="JZ392" s="28"/>
      <c r="KA392" s="28"/>
      <c r="KB392" s="28"/>
      <c r="KC392" s="28"/>
      <c r="KD392" s="28"/>
      <c r="KE392" s="28"/>
      <c r="KF392" s="28"/>
      <c r="KG392" s="28"/>
      <c r="KH392" s="28"/>
      <c r="KI392" s="28"/>
      <c r="KJ392" s="28"/>
      <c r="KK392" s="28"/>
      <c r="KL392" s="28"/>
      <c r="KM392" s="28"/>
      <c r="KN392" s="28"/>
      <c r="KO392" s="28"/>
      <c r="KP392" s="28"/>
      <c r="KQ392" s="28"/>
      <c r="KR392" s="28"/>
      <c r="KS392" s="28"/>
      <c r="KT392" s="28"/>
      <c r="KU392" s="28"/>
      <c r="KV392" s="28"/>
      <c r="KW392" s="28"/>
      <c r="KX392" s="28"/>
      <c r="KY392" s="28"/>
      <c r="KZ392" s="28"/>
      <c r="LA392" s="28"/>
      <c r="LB392" s="28"/>
      <c r="LC392" s="28"/>
      <c r="LD392" s="28"/>
      <c r="LE392" s="28"/>
      <c r="LF392" s="28"/>
      <c r="LG392" s="28"/>
      <c r="LH392" s="28"/>
      <c r="LI392" s="28"/>
      <c r="LJ392" s="28"/>
      <c r="LK392" s="28"/>
      <c r="LL392" s="28"/>
      <c r="LM392" s="28"/>
      <c r="LN392" s="28"/>
      <c r="LO392" s="28"/>
      <c r="LP392" s="28"/>
      <c r="LQ392" s="28"/>
      <c r="LR392" s="28"/>
      <c r="LS392" s="28"/>
      <c r="LT392" s="28"/>
      <c r="LU392" s="28"/>
      <c r="LV392" s="28"/>
      <c r="LW392" s="28"/>
      <c r="LX392" s="28"/>
      <c r="LY392" s="28"/>
      <c r="LZ392" s="28"/>
      <c r="MA392" s="28"/>
      <c r="MB392" s="28"/>
      <c r="MC392" s="28"/>
      <c r="MD392" s="28"/>
      <c r="ME392" s="28"/>
      <c r="MF392" s="28"/>
      <c r="MG392" s="28"/>
      <c r="MH392" s="28"/>
      <c r="MI392" s="28"/>
      <c r="MJ392" s="28"/>
      <c r="MK392" s="28"/>
      <c r="ML392" s="28"/>
      <c r="MM392" s="28"/>
      <c r="MN392" s="28"/>
      <c r="MO392" s="28"/>
      <c r="MP392" s="28"/>
      <c r="MQ392" s="28"/>
      <c r="MR392" s="28"/>
      <c r="MS392" s="28"/>
      <c r="MT392" s="28"/>
      <c r="MU392" s="28"/>
      <c r="MV392" s="28"/>
      <c r="MW392" s="28"/>
      <c r="MX392" s="28"/>
      <c r="MY392" s="28"/>
      <c r="MZ392" s="28"/>
      <c r="NA392" s="28"/>
      <c r="NB392" s="28"/>
      <c r="NC392" s="28"/>
      <c r="ND392" s="28"/>
      <c r="NE392" s="28"/>
      <c r="NF392" s="28"/>
      <c r="NG392" s="28"/>
      <c r="NH392" s="28"/>
      <c r="NI392" s="28"/>
      <c r="NJ392" s="28"/>
      <c r="NK392" s="28"/>
      <c r="NL392" s="28"/>
      <c r="NM392" s="28"/>
      <c r="NN392" s="28"/>
      <c r="NO392" s="28"/>
      <c r="NP392" s="28"/>
      <c r="NQ392" s="28"/>
      <c r="NR392" s="28"/>
      <c r="NS392" s="28"/>
      <c r="NT392" s="28"/>
      <c r="NU392" s="28"/>
      <c r="NV392" s="28"/>
      <c r="NW392" s="28"/>
      <c r="NX392" s="28"/>
      <c r="NY392" s="28"/>
      <c r="NZ392" s="28"/>
      <c r="OA392" s="28"/>
      <c r="OB392" s="28"/>
      <c r="OC392" s="28"/>
      <c r="OD392" s="28"/>
      <c r="OE392" s="28"/>
      <c r="OF392" s="28"/>
      <c r="OG392" s="28"/>
      <c r="OH392" s="28"/>
      <c r="OI392" s="28"/>
      <c r="OJ392" s="28"/>
      <c r="OK392" s="28"/>
      <c r="OL392" s="28"/>
      <c r="OM392" s="28"/>
      <c r="ON392" s="28"/>
      <c r="OO392" s="28"/>
      <c r="OP392" s="28"/>
      <c r="OQ392" s="28"/>
      <c r="OR392" s="28"/>
      <c r="OS392" s="28"/>
      <c r="OT392" s="28"/>
      <c r="OU392" s="28"/>
      <c r="OV392" s="28"/>
      <c r="OW392" s="28"/>
      <c r="OX392" s="28"/>
      <c r="OY392" s="28"/>
      <c r="OZ392" s="28"/>
      <c r="PA392" s="28"/>
      <c r="PB392" s="28"/>
      <c r="PC392" s="28"/>
      <c r="PD392" s="28"/>
      <c r="PE392" s="28"/>
      <c r="PF392" s="28"/>
      <c r="PG392" s="28"/>
      <c r="PH392" s="28"/>
      <c r="PI392" s="28"/>
      <c r="PJ392" s="28"/>
      <c r="PK392" s="28"/>
      <c r="PL392" s="28"/>
      <c r="PM392" s="28"/>
      <c r="PN392" s="28"/>
      <c r="PO392" s="28"/>
      <c r="PP392" s="28"/>
      <c r="PQ392" s="28"/>
      <c r="PR392" s="28"/>
      <c r="PS392" s="28"/>
      <c r="PT392" s="28"/>
      <c r="PU392" s="28"/>
      <c r="PV392" s="28"/>
      <c r="PW392" s="28"/>
      <c r="PX392" s="28"/>
      <c r="PY392" s="28"/>
      <c r="PZ392" s="28"/>
      <c r="QA392" s="28"/>
      <c r="QB392" s="28"/>
      <c r="QC392" s="28"/>
      <c r="QD392" s="28"/>
      <c r="QE392" s="28"/>
      <c r="QF392" s="28"/>
      <c r="QG392" s="28"/>
      <c r="QH392" s="28"/>
      <c r="QI392" s="28"/>
      <c r="QJ392" s="28"/>
      <c r="QK392" s="28"/>
      <c r="QL392" s="28"/>
      <c r="QM392" s="28"/>
      <c r="QN392" s="28"/>
      <c r="QO392" s="28"/>
      <c r="QP392" s="28"/>
      <c r="QQ392" s="28"/>
      <c r="QR392" s="28"/>
      <c r="QS392" s="28"/>
      <c r="QT392" s="28"/>
      <c r="QU392" s="28"/>
      <c r="QV392" s="28"/>
      <c r="QW392" s="28"/>
      <c r="QX392" s="28"/>
      <c r="QY392" s="28"/>
      <c r="QZ392" s="28"/>
      <c r="RA392" s="28"/>
      <c r="RB392" s="28"/>
      <c r="RC392" s="28"/>
      <c r="RD392" s="28"/>
      <c r="RE392" s="28"/>
      <c r="RF392" s="28"/>
      <c r="RG392" s="28"/>
      <c r="RH392" s="28"/>
      <c r="RI392" s="28"/>
      <c r="RJ392" s="28"/>
      <c r="RK392" s="28"/>
      <c r="RL392" s="28"/>
      <c r="RM392" s="28"/>
      <c r="RN392" s="28"/>
      <c r="RO392" s="28"/>
      <c r="RP392" s="28"/>
      <c r="RQ392" s="28"/>
      <c r="RR392" s="28"/>
      <c r="RS392" s="28"/>
      <c r="RT392" s="28"/>
      <c r="RU392" s="28"/>
      <c r="RV392" s="28"/>
      <c r="RW392" s="28"/>
      <c r="RX392" s="28"/>
      <c r="RY392" s="28"/>
      <c r="RZ392" s="28"/>
      <c r="SA392" s="28"/>
      <c r="SB392" s="28"/>
      <c r="SC392" s="28"/>
      <c r="SD392" s="28"/>
      <c r="SE392" s="28"/>
      <c r="SF392" s="28"/>
      <c r="SG392" s="28"/>
      <c r="SH392" s="28"/>
      <c r="SI392" s="28"/>
      <c r="SJ392" s="28"/>
      <c r="SK392" s="28"/>
      <c r="SL392" s="28"/>
      <c r="SM392" s="28"/>
      <c r="SN392" s="28"/>
      <c r="SO392" s="28"/>
      <c r="SP392" s="28"/>
      <c r="SQ392" s="28"/>
      <c r="SR392" s="28"/>
      <c r="SS392" s="28"/>
      <c r="ST392" s="28"/>
      <c r="SU392" s="28"/>
      <c r="SV392" s="28"/>
      <c r="SW392" s="28"/>
      <c r="SX392" s="28"/>
      <c r="SY392" s="28"/>
      <c r="SZ392" s="28"/>
      <c r="TA392" s="28"/>
      <c r="TB392" s="28"/>
      <c r="TC392" s="28"/>
      <c r="TD392" s="28"/>
      <c r="TE392" s="28"/>
      <c r="TF392" s="28"/>
      <c r="TG392" s="28"/>
      <c r="TH392" s="28"/>
      <c r="TI392" s="28"/>
      <c r="TJ392" s="28"/>
      <c r="TK392" s="28"/>
      <c r="TL392" s="28"/>
      <c r="TM392" s="28"/>
      <c r="TN392" s="28"/>
      <c r="TO392" s="28"/>
      <c r="TP392" s="28"/>
      <c r="TQ392" s="28"/>
      <c r="TR392" s="28"/>
      <c r="TS392" s="28"/>
      <c r="TT392" s="28"/>
      <c r="TU392" s="28"/>
      <c r="TV392" s="28"/>
      <c r="TW392" s="28"/>
      <c r="TX392" s="28"/>
      <c r="TY392" s="28"/>
      <c r="TZ392" s="28"/>
      <c r="UA392" s="28"/>
      <c r="UB392" s="28"/>
      <c r="UC392" s="28"/>
      <c r="UD392" s="28"/>
      <c r="UE392" s="28"/>
      <c r="UF392" s="28"/>
      <c r="UG392" s="28"/>
      <c r="UH392" s="28"/>
      <c r="UI392" s="28"/>
      <c r="UJ392" s="28"/>
      <c r="UK392" s="28"/>
      <c r="UL392" s="28"/>
      <c r="UM392" s="28"/>
      <c r="UN392" s="28"/>
      <c r="UO392" s="28"/>
      <c r="UP392" s="28"/>
      <c r="UQ392" s="28"/>
      <c r="UR392" s="28"/>
      <c r="US392" s="28"/>
      <c r="UT392" s="28"/>
      <c r="UU392" s="28"/>
      <c r="UV392" s="28"/>
      <c r="UW392" s="28"/>
      <c r="UX392" s="28"/>
      <c r="UY392" s="28"/>
      <c r="UZ392" s="28"/>
      <c r="VA392" s="28"/>
      <c r="VB392" s="28"/>
      <c r="VC392" s="28"/>
      <c r="VD392" s="28"/>
      <c r="VE392" s="28"/>
      <c r="VF392" s="28"/>
      <c r="VG392" s="28"/>
      <c r="VH392" s="28"/>
      <c r="VI392" s="28"/>
      <c r="VJ392" s="28"/>
      <c r="VK392" s="28"/>
      <c r="VL392" s="28"/>
      <c r="VM392" s="28"/>
      <c r="VN392" s="28"/>
      <c r="VO392" s="28"/>
      <c r="VP392" s="28"/>
      <c r="VQ392" s="28"/>
      <c r="VR392" s="28"/>
      <c r="VS392" s="28"/>
      <c r="VT392" s="28"/>
      <c r="VU392" s="28"/>
      <c r="VV392" s="28"/>
      <c r="VW392" s="28"/>
      <c r="VX392" s="28"/>
      <c r="VY392" s="28"/>
      <c r="VZ392" s="28"/>
      <c r="WA392" s="28"/>
      <c r="WB392" s="28"/>
      <c r="WC392" s="28"/>
      <c r="WD392" s="28"/>
      <c r="WE392" s="28"/>
      <c r="WF392" s="28"/>
      <c r="WG392" s="28"/>
      <c r="WH392" s="28"/>
      <c r="WI392" s="28"/>
      <c r="WJ392" s="28"/>
      <c r="WK392" s="28"/>
      <c r="WL392" s="28"/>
      <c r="WM392" s="28"/>
      <c r="WN392" s="28"/>
      <c r="WO392" s="28"/>
      <c r="WP392" s="28"/>
      <c r="WQ392" s="28"/>
      <c r="WR392" s="28"/>
      <c r="WS392" s="28"/>
      <c r="WT392" s="28"/>
      <c r="WU392" s="28"/>
      <c r="WV392" s="28"/>
      <c r="WW392" s="28"/>
      <c r="WX392" s="28"/>
      <c r="WY392" s="28"/>
      <c r="WZ392" s="28"/>
      <c r="XA392" s="28"/>
      <c r="XB392" s="28"/>
      <c r="XC392" s="28"/>
      <c r="XD392" s="28"/>
      <c r="XE392" s="28"/>
      <c r="XF392" s="28"/>
      <c r="XG392" s="28"/>
      <c r="XH392" s="28"/>
      <c r="XI392" s="28"/>
      <c r="XJ392" s="28"/>
      <c r="XK392" s="28"/>
      <c r="XL392" s="28"/>
      <c r="XM392" s="28"/>
      <c r="XN392" s="28"/>
      <c r="XO392" s="28"/>
      <c r="XP392" s="28"/>
      <c r="XQ392" s="28"/>
      <c r="XR392" s="28"/>
      <c r="XS392" s="28"/>
      <c r="XT392" s="28"/>
      <c r="XU392" s="28"/>
      <c r="XV392" s="28"/>
      <c r="XW392" s="28"/>
      <c r="XX392" s="28"/>
      <c r="XY392" s="28"/>
      <c r="XZ392" s="28"/>
      <c r="YA392" s="28"/>
      <c r="YB392" s="28"/>
      <c r="YC392" s="28"/>
      <c r="YD392" s="28"/>
      <c r="YE392" s="28"/>
      <c r="YF392" s="28"/>
      <c r="YG392" s="28"/>
      <c r="YH392" s="28"/>
      <c r="YI392" s="28"/>
      <c r="YJ392" s="28"/>
      <c r="YK392" s="28"/>
      <c r="YL392" s="28"/>
      <c r="YM392" s="28"/>
      <c r="YN392" s="28"/>
      <c r="YO392" s="28"/>
      <c r="YP392" s="28"/>
      <c r="YQ392" s="28"/>
      <c r="YR392" s="28"/>
      <c r="YS392" s="28"/>
      <c r="YT392" s="28"/>
      <c r="YU392" s="28"/>
      <c r="YV392" s="28"/>
      <c r="YW392" s="28"/>
      <c r="YX392" s="28"/>
      <c r="YY392" s="28"/>
      <c r="YZ392" s="28"/>
      <c r="ZA392" s="28"/>
      <c r="ZB392" s="28"/>
      <c r="ZC392" s="28"/>
      <c r="ZD392" s="28"/>
      <c r="ZE392" s="28"/>
      <c r="ZF392" s="28"/>
      <c r="ZG392" s="28"/>
      <c r="ZH392" s="28"/>
      <c r="ZI392" s="28"/>
      <c r="ZJ392" s="28"/>
      <c r="ZK392" s="28"/>
      <c r="ZL392" s="28"/>
      <c r="ZM392" s="28"/>
      <c r="ZN392" s="28"/>
      <c r="ZO392" s="28"/>
      <c r="ZP392" s="28"/>
      <c r="ZQ392" s="28"/>
      <c r="ZR392" s="28"/>
      <c r="ZS392" s="28"/>
      <c r="ZT392" s="28"/>
      <c r="ZU392" s="28"/>
      <c r="ZV392" s="28"/>
      <c r="ZW392" s="28"/>
      <c r="ZX392" s="28"/>
      <c r="ZY392" s="28"/>
      <c r="ZZ392" s="28"/>
      <c r="AAA392" s="28"/>
      <c r="AAB392" s="28"/>
      <c r="AAC392" s="28"/>
      <c r="AAD392" s="28"/>
      <c r="AAE392" s="28"/>
      <c r="AAF392" s="28"/>
      <c r="AAG392" s="28"/>
      <c r="AAH392" s="28"/>
      <c r="AAI392" s="28"/>
      <c r="AAJ392" s="28"/>
      <c r="AAK392" s="28"/>
      <c r="AAL392" s="28"/>
      <c r="AAM392" s="28"/>
      <c r="AAN392" s="28"/>
      <c r="AAO392" s="28"/>
      <c r="AAP392" s="28"/>
      <c r="AAQ392" s="28"/>
      <c r="AAR392" s="28"/>
      <c r="AAS392" s="28"/>
      <c r="AAT392" s="28"/>
      <c r="AAU392" s="28"/>
      <c r="AAV392" s="28"/>
      <c r="AAW392" s="28"/>
      <c r="AAX392" s="28"/>
      <c r="AAY392" s="28"/>
      <c r="AAZ392" s="28"/>
      <c r="ABA392" s="28"/>
      <c r="ABB392" s="28"/>
      <c r="ABC392" s="28"/>
      <c r="ABD392" s="28"/>
      <c r="ABE392" s="28"/>
      <c r="ABF392" s="28"/>
      <c r="ABG392" s="28"/>
      <c r="ABH392" s="28"/>
      <c r="ABI392" s="28"/>
      <c r="ABJ392" s="28"/>
      <c r="ABK392" s="28"/>
      <c r="ABL392" s="28"/>
      <c r="ABM392" s="28"/>
      <c r="ABN392" s="28"/>
      <c r="ABO392" s="28"/>
      <c r="ABP392" s="28"/>
      <c r="ABQ392" s="28"/>
      <c r="ABR392" s="28"/>
      <c r="ABS392" s="28"/>
      <c r="ABT392" s="28"/>
      <c r="ABU392" s="28"/>
      <c r="ABV392" s="28"/>
      <c r="ABW392" s="28"/>
      <c r="ABX392" s="28"/>
      <c r="ABY392" s="28"/>
      <c r="ABZ392" s="28"/>
      <c r="ACA392" s="28"/>
      <c r="ACB392" s="28"/>
      <c r="ACC392" s="28"/>
      <c r="ACD392" s="28"/>
      <c r="ACE392" s="28"/>
      <c r="ACF392" s="28"/>
      <c r="ACG392" s="28"/>
      <c r="ACH392" s="28"/>
      <c r="ACI392" s="28"/>
      <c r="ACJ392" s="28"/>
      <c r="ACK392" s="28"/>
      <c r="ACL392" s="28"/>
      <c r="ACM392" s="28"/>
      <c r="ACN392" s="28"/>
      <c r="ACO392" s="28"/>
      <c r="ACP392" s="28"/>
      <c r="ACQ392" s="28"/>
      <c r="ACR392" s="28"/>
      <c r="ACS392" s="28"/>
      <c r="ACT392" s="28"/>
      <c r="ACU392" s="28"/>
      <c r="ACV392" s="28"/>
      <c r="ACW392" s="28"/>
      <c r="ACX392" s="28"/>
      <c r="ACY392" s="28"/>
      <c r="ACZ392" s="28"/>
      <c r="ADA392" s="28"/>
      <c r="ADB392" s="28"/>
      <c r="ADC392" s="28"/>
      <c r="ADD392" s="28"/>
      <c r="ADE392" s="28"/>
      <c r="ADF392" s="28"/>
      <c r="ADG392" s="28"/>
      <c r="ADH392" s="28"/>
      <c r="ADI392" s="28"/>
      <c r="ADJ392" s="28"/>
      <c r="ADK392" s="28"/>
      <c r="ADL392" s="28"/>
      <c r="ADM392" s="28"/>
      <c r="ADN392" s="28"/>
      <c r="ADO392" s="28"/>
      <c r="ADP392" s="28"/>
      <c r="ADQ392" s="28"/>
      <c r="ADR392" s="28"/>
      <c r="ADS392" s="28"/>
      <c r="ADT392" s="28"/>
      <c r="ADU392" s="28"/>
      <c r="ADV392" s="28"/>
      <c r="ADW392" s="28"/>
      <c r="ADX392" s="28"/>
      <c r="ADY392" s="28"/>
      <c r="ADZ392" s="28"/>
      <c r="AEA392" s="28"/>
      <c r="AEB392" s="28"/>
      <c r="AEC392" s="28"/>
      <c r="AED392" s="28"/>
      <c r="AEE392" s="28"/>
      <c r="AEF392" s="28"/>
      <c r="AEG392" s="28"/>
      <c r="AEH392" s="28"/>
      <c r="AEI392" s="28"/>
      <c r="AEJ392" s="28"/>
      <c r="AEK392" s="28"/>
      <c r="AEL392" s="28"/>
      <c r="AEM392" s="28"/>
      <c r="AEN392" s="28"/>
      <c r="AEO392" s="28"/>
      <c r="AEP392" s="28"/>
      <c r="AEQ392" s="28"/>
      <c r="AER392" s="28"/>
      <c r="AES392" s="28"/>
      <c r="AET392" s="28"/>
      <c r="AEU392" s="28"/>
      <c r="AEV392" s="28"/>
      <c r="AEW392" s="28"/>
      <c r="AEX392" s="28"/>
      <c r="AEY392" s="28"/>
      <c r="AEZ392" s="28"/>
      <c r="AFA392" s="28"/>
      <c r="AFB392" s="28"/>
      <c r="AFC392" s="28"/>
      <c r="AFD392" s="28"/>
      <c r="AFE392" s="28"/>
      <c r="AFF392" s="28"/>
      <c r="AFG392" s="28"/>
      <c r="AFH392" s="28"/>
      <c r="AFI392" s="28"/>
      <c r="AFJ392" s="28"/>
      <c r="AFK392" s="28"/>
      <c r="AFL392" s="28"/>
      <c r="AFM392" s="28"/>
      <c r="AFN392" s="28"/>
      <c r="AFO392" s="28"/>
      <c r="AFP392" s="28"/>
      <c r="AFQ392" s="28"/>
      <c r="AFR392" s="28"/>
      <c r="AFS392" s="28"/>
      <c r="AFT392" s="28"/>
      <c r="AFU392" s="28"/>
      <c r="AFV392" s="28"/>
      <c r="AFW392" s="28"/>
      <c r="AFX392" s="28"/>
      <c r="AFY392" s="28"/>
      <c r="AFZ392" s="28"/>
      <c r="AGA392" s="28"/>
      <c r="AGB392" s="28"/>
      <c r="AGC392" s="28"/>
      <c r="AGD392" s="28"/>
      <c r="AGE392" s="28"/>
      <c r="AGF392" s="28"/>
      <c r="AGG392" s="28"/>
      <c r="AGH392" s="28"/>
      <c r="AGI392" s="28"/>
      <c r="AGJ392" s="28"/>
      <c r="AGK392" s="28"/>
      <c r="AGL392" s="28"/>
      <c r="AGM392" s="28"/>
      <c r="AGN392" s="28"/>
      <c r="AGO392" s="28"/>
      <c r="AGP392" s="28"/>
      <c r="AGQ392" s="28"/>
      <c r="AGR392" s="28"/>
      <c r="AGS392" s="28"/>
      <c r="AGT392" s="28"/>
      <c r="AGU392" s="28"/>
      <c r="AGV392" s="28"/>
      <c r="AGW392" s="28"/>
      <c r="AGX392" s="28"/>
      <c r="AGY392" s="28"/>
      <c r="AGZ392" s="28"/>
      <c r="AHA392" s="28"/>
      <c r="AHB392" s="28"/>
      <c r="AHC392" s="28"/>
      <c r="AHD392" s="28"/>
      <c r="AHE392" s="28"/>
      <c r="AHF392" s="28"/>
      <c r="AHG392" s="28"/>
      <c r="AHH392" s="28"/>
      <c r="AHI392" s="28"/>
      <c r="AHJ392" s="28"/>
      <c r="AHK392" s="28"/>
      <c r="AHL392" s="28"/>
      <c r="AHM392" s="28"/>
      <c r="AHN392" s="28"/>
      <c r="AHO392" s="28"/>
      <c r="AHP392" s="28"/>
      <c r="AHQ392" s="28"/>
      <c r="AHR392" s="28"/>
      <c r="AHS392" s="28"/>
      <c r="AHT392" s="28"/>
      <c r="AHU392" s="28"/>
      <c r="AHV392" s="28"/>
      <c r="AHW392" s="28"/>
      <c r="AHX392" s="28"/>
      <c r="AHY392" s="28"/>
      <c r="AHZ392" s="28"/>
      <c r="AIA392" s="28"/>
      <c r="AIB392" s="28"/>
      <c r="AIC392" s="28"/>
      <c r="AID392" s="28"/>
      <c r="AIE392" s="28"/>
      <c r="AIF392" s="28"/>
      <c r="AIG392" s="28"/>
      <c r="AIH392" s="28"/>
      <c r="AII392" s="28"/>
      <c r="AIJ392" s="28"/>
      <c r="AIK392" s="28"/>
      <c r="AIL392" s="28"/>
      <c r="AIM392" s="28"/>
      <c r="AIN392" s="28"/>
      <c r="AIO392" s="28"/>
      <c r="AIP392" s="28"/>
      <c r="AIQ392" s="28"/>
      <c r="AIR392" s="28"/>
      <c r="AIS392" s="28"/>
      <c r="AIT392" s="28"/>
      <c r="AIU392" s="28"/>
      <c r="AIV392" s="28"/>
      <c r="AIW392" s="28"/>
      <c r="AIX392" s="28"/>
      <c r="AIY392" s="28"/>
      <c r="AIZ392" s="28"/>
      <c r="AJA392" s="28"/>
      <c r="AJB392" s="28"/>
      <c r="AJC392" s="28"/>
      <c r="AJD392" s="28"/>
      <c r="AJE392" s="28"/>
      <c r="AJF392" s="28"/>
      <c r="AJG392" s="28"/>
      <c r="AJH392" s="28"/>
      <c r="AJI392" s="28"/>
      <c r="AJJ392" s="28"/>
      <c r="AJK392" s="28"/>
      <c r="AJL392" s="28"/>
      <c r="AJM392" s="28"/>
      <c r="AJN392" s="28"/>
      <c r="AJO392" s="28"/>
      <c r="AJP392" s="28"/>
      <c r="AJQ392" s="28"/>
      <c r="AJR392" s="28"/>
      <c r="AJS392" s="28"/>
      <c r="AJT392" s="28"/>
      <c r="AJU392" s="28"/>
      <c r="AJV392" s="28"/>
      <c r="AJW392" s="28"/>
      <c r="AJX392" s="28"/>
      <c r="AJY392" s="28"/>
      <c r="AJZ392" s="28"/>
      <c r="AKA392" s="28"/>
      <c r="AKB392" s="28"/>
      <c r="AKC392" s="28"/>
      <c r="AKD392" s="28"/>
      <c r="AKE392" s="28"/>
      <c r="AKF392" s="28"/>
      <c r="AKG392" s="28"/>
      <c r="AKH392" s="28"/>
      <c r="AKI392" s="28"/>
      <c r="AKJ392" s="28"/>
      <c r="AKK392" s="28"/>
      <c r="AKL392" s="28"/>
      <c r="AKM392" s="28"/>
      <c r="AKN392" s="28"/>
      <c r="AKO392" s="28"/>
      <c r="AKP392" s="28"/>
      <c r="AKQ392" s="28"/>
      <c r="AKR392" s="28"/>
      <c r="AKS392" s="28"/>
      <c r="AKT392" s="28"/>
      <c r="AKU392" s="28"/>
      <c r="AKV392" s="28"/>
      <c r="AKW392" s="28"/>
      <c r="AKX392" s="28"/>
      <c r="AKY392" s="28"/>
      <c r="AKZ392" s="28"/>
      <c r="ALA392" s="28"/>
      <c r="ALB392" s="28"/>
      <c r="ALC392" s="28"/>
      <c r="ALD392" s="28"/>
      <c r="ALE392" s="28"/>
      <c r="ALF392" s="28"/>
      <c r="ALG392" s="28"/>
      <c r="ALH392" s="28"/>
      <c r="ALI392" s="28"/>
      <c r="ALJ392" s="28"/>
      <c r="ALK392" s="28"/>
      <c r="ALL392" s="28"/>
      <c r="ALM392" s="28"/>
      <c r="ALN392" s="28"/>
      <c r="ALO392" s="28"/>
      <c r="ALP392" s="28"/>
      <c r="ALQ392" s="28"/>
      <c r="ALR392" s="28"/>
      <c r="ALS392" s="28"/>
      <c r="ALT392" s="28"/>
      <c r="ALU392" s="28"/>
      <c r="ALV392" s="28"/>
      <c r="ALW392" s="28"/>
      <c r="ALX392" s="28"/>
      <c r="ALY392" s="28"/>
      <c r="ALZ392" s="28"/>
      <c r="AMA392" s="28"/>
      <c r="AMB392" s="28"/>
      <c r="AMC392" s="28"/>
      <c r="AMD392" s="28"/>
      <c r="AME392" s="28"/>
      <c r="AMF392" s="28"/>
      <c r="AMG392" s="28"/>
      <c r="AMH392" s="28"/>
      <c r="AMI392" s="28"/>
      <c r="AMJ392" s="28"/>
      <c r="AMK392" s="28"/>
      <c r="AML392" s="28"/>
      <c r="AMM392" s="28"/>
      <c r="AMN392" s="28"/>
      <c r="AMO392" s="28"/>
      <c r="AMP392" s="28"/>
      <c r="AMQ392" s="28"/>
      <c r="AMR392" s="28"/>
      <c r="AMS392" s="28"/>
      <c r="AMT392" s="28"/>
      <c r="AMU392" s="28"/>
      <c r="AMV392" s="28"/>
      <c r="AMW392" s="28"/>
      <c r="AMX392" s="28"/>
      <c r="AMY392" s="28"/>
      <c r="AMZ392" s="28"/>
      <c r="ANA392" s="28"/>
      <c r="ANB392" s="28"/>
    </row>
    <row r="393" spans="3:1042" s="6" customFormat="1" ht="15" customHeight="1" x14ac:dyDescent="0.25">
      <c r="C393" s="6" t="str">
        <f t="shared" si="191"/>
        <v>State</v>
      </c>
      <c r="D393" s="6" t="str">
        <f t="shared" si="192"/>
        <v>HP6 50 DHPT 120  (50 gal)</v>
      </c>
      <c r="E393" s="6">
        <f t="shared" si="207"/>
        <v>230413</v>
      </c>
      <c r="F393" s="55">
        <f t="shared" si="156"/>
        <v>50</v>
      </c>
      <c r="G393" s="6" t="str">
        <f t="shared" si="193"/>
        <v>AOSmithHPTU50</v>
      </c>
      <c r="H393" s="116">
        <f t="shared" si="190"/>
        <v>0</v>
      </c>
      <c r="I393" s="156" t="str">
        <f t="shared" si="208"/>
        <v>StateHP650DHPT</v>
      </c>
      <c r="J393" s="91" t="s">
        <v>188</v>
      </c>
      <c r="K393" s="32">
        <v>1</v>
      </c>
      <c r="L393" s="75">
        <f t="shared" si="277"/>
        <v>23</v>
      </c>
      <c r="M393" s="9" t="s">
        <v>39</v>
      </c>
      <c r="N393" s="62">
        <f t="shared" si="281"/>
        <v>4</v>
      </c>
      <c r="O393" s="62">
        <f t="shared" si="274"/>
        <v>230413</v>
      </c>
      <c r="P393" s="59" t="str">
        <f t="shared" si="194"/>
        <v>HP6 50 DHPT 120  (50 gal)</v>
      </c>
      <c r="Q393" s="155">
        <f t="shared" si="279"/>
        <v>1</v>
      </c>
      <c r="R393" s="10" t="s">
        <v>71</v>
      </c>
      <c r="S393" s="11">
        <v>50</v>
      </c>
      <c r="T393" s="30" t="s">
        <v>81</v>
      </c>
      <c r="U393" s="80" t="s">
        <v>106</v>
      </c>
      <c r="V393" s="85" t="str">
        <f t="shared" si="276"/>
        <v>AOSmithHPTU50</v>
      </c>
      <c r="W393" s="115">
        <v>0</v>
      </c>
      <c r="X393" s="42" t="s">
        <v>8</v>
      </c>
      <c r="Y393" s="43">
        <v>42591</v>
      </c>
      <c r="Z393" s="44" t="s">
        <v>80</v>
      </c>
      <c r="AA393" s="126" t="str">
        <f t="shared" si="202"/>
        <v>2,     230413,   "HP6 50 DHPT 120  (50 gal)"</v>
      </c>
      <c r="AB393" s="128" t="str">
        <f t="shared" si="211"/>
        <v>State</v>
      </c>
      <c r="AC393" s="129" t="s">
        <v>663</v>
      </c>
      <c r="AD393" s="153">
        <f t="shared" si="280"/>
        <v>1</v>
      </c>
      <c r="AE393" s="126" t="str">
        <f t="shared" si="203"/>
        <v xml:space="preserve">          case  HP6 50 DHPT 120  (50 gal)   :   "StateHP650DHPT"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</row>
    <row r="394" spans="3:1042" s="6" customFormat="1" ht="15" customHeight="1" x14ac:dyDescent="0.25">
      <c r="C394" s="6" t="str">
        <f t="shared" si="191"/>
        <v>State</v>
      </c>
      <c r="D394" s="6" t="str">
        <f t="shared" si="192"/>
        <v>HP6 66 DHPT 120  (66 gal)</v>
      </c>
      <c r="E394" s="6">
        <f t="shared" si="207"/>
        <v>230514</v>
      </c>
      <c r="F394" s="55">
        <f t="shared" si="156"/>
        <v>66</v>
      </c>
      <c r="G394" s="6" t="str">
        <f t="shared" si="193"/>
        <v>AOSmithHPTU66</v>
      </c>
      <c r="H394" s="116">
        <f t="shared" si="190"/>
        <v>0</v>
      </c>
      <c r="I394" s="156" t="str">
        <f t="shared" si="208"/>
        <v>StateHP666DHPT</v>
      </c>
      <c r="J394" s="91" t="s">
        <v>188</v>
      </c>
      <c r="K394" s="32">
        <v>1</v>
      </c>
      <c r="L394" s="75">
        <f t="shared" si="277"/>
        <v>23</v>
      </c>
      <c r="M394" s="9" t="s">
        <v>39</v>
      </c>
      <c r="N394" s="62">
        <f t="shared" si="281"/>
        <v>5</v>
      </c>
      <c r="O394" s="62">
        <f t="shared" si="274"/>
        <v>230514</v>
      </c>
      <c r="P394" s="59" t="str">
        <f t="shared" si="194"/>
        <v>HP6 66 DHPT 120  (66 gal)</v>
      </c>
      <c r="Q394" s="155">
        <f t="shared" si="279"/>
        <v>1</v>
      </c>
      <c r="R394" s="10" t="s">
        <v>72</v>
      </c>
      <c r="S394" s="11">
        <v>66</v>
      </c>
      <c r="T394" s="30" t="s">
        <v>82</v>
      </c>
      <c r="U394" s="80" t="s">
        <v>102</v>
      </c>
      <c r="V394" s="85" t="str">
        <f t="shared" si="276"/>
        <v>AOSmithHPTU66</v>
      </c>
      <c r="W394" s="115">
        <v>0</v>
      </c>
      <c r="X394" s="42">
        <v>3</v>
      </c>
      <c r="Y394" s="43">
        <v>42591</v>
      </c>
      <c r="Z394" s="44" t="s">
        <v>80</v>
      </c>
      <c r="AA394" s="126" t="str">
        <f t="shared" si="202"/>
        <v>2,     230514,   "HP6 66 DHPT 120  (66 gal)"</v>
      </c>
      <c r="AB394" s="128" t="str">
        <f t="shared" si="211"/>
        <v>State</v>
      </c>
      <c r="AC394" s="129" t="s">
        <v>664</v>
      </c>
      <c r="AD394" s="153">
        <f t="shared" si="280"/>
        <v>1</v>
      </c>
      <c r="AE394" s="126" t="str">
        <f t="shared" si="203"/>
        <v xml:space="preserve">          case  HP6 66 DHPT 120  (66 gal)   :   "StateHP666DHPT"</v>
      </c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</row>
    <row r="395" spans="3:1042" s="6" customFormat="1" ht="15" customHeight="1" x14ac:dyDescent="0.25">
      <c r="C395" s="6" t="str">
        <f t="shared" si="191"/>
        <v>State</v>
      </c>
      <c r="D395" s="6" t="str">
        <f t="shared" si="192"/>
        <v>HP6 80 DHPT 120  (80 gal)</v>
      </c>
      <c r="E395" s="6">
        <f t="shared" si="207"/>
        <v>230615</v>
      </c>
      <c r="F395" s="55">
        <f t="shared" si="156"/>
        <v>80</v>
      </c>
      <c r="G395" s="6" t="str">
        <f t="shared" si="193"/>
        <v>AOSmithHPTU80</v>
      </c>
      <c r="H395" s="116">
        <f t="shared" si="190"/>
        <v>0</v>
      </c>
      <c r="I395" s="156" t="str">
        <f t="shared" si="208"/>
        <v>StateHP680DHPT</v>
      </c>
      <c r="J395" s="91" t="s">
        <v>188</v>
      </c>
      <c r="K395" s="32">
        <v>1</v>
      </c>
      <c r="L395" s="75">
        <f t="shared" si="277"/>
        <v>23</v>
      </c>
      <c r="M395" s="9" t="s">
        <v>39</v>
      </c>
      <c r="N395" s="62">
        <f t="shared" si="281"/>
        <v>6</v>
      </c>
      <c r="O395" s="62">
        <f t="shared" si="274"/>
        <v>230615</v>
      </c>
      <c r="P395" s="59" t="str">
        <f t="shared" si="194"/>
        <v>HP6 80 DHPT 120  (80 gal)</v>
      </c>
      <c r="Q395" s="155">
        <f t="shared" si="279"/>
        <v>1</v>
      </c>
      <c r="R395" s="10" t="s">
        <v>73</v>
      </c>
      <c r="S395" s="11">
        <v>80</v>
      </c>
      <c r="T395" s="30" t="s">
        <v>83</v>
      </c>
      <c r="U395" s="80" t="s">
        <v>103</v>
      </c>
      <c r="V395" s="85" t="str">
        <f t="shared" si="276"/>
        <v>AOSmithHPTU80</v>
      </c>
      <c r="W395" s="115">
        <v>0</v>
      </c>
      <c r="X395" s="42" t="s">
        <v>13</v>
      </c>
      <c r="Y395" s="43">
        <v>42591</v>
      </c>
      <c r="Z395" s="44" t="s">
        <v>80</v>
      </c>
      <c r="AA395" s="126" t="str">
        <f t="shared" si="202"/>
        <v>2,     230615,   "HP6 80 DHPT 120  (80 gal)"</v>
      </c>
      <c r="AB395" s="128" t="str">
        <f t="shared" si="211"/>
        <v>State</v>
      </c>
      <c r="AC395" s="129" t="s">
        <v>665</v>
      </c>
      <c r="AD395" s="153">
        <f t="shared" si="280"/>
        <v>1</v>
      </c>
      <c r="AE395" s="126" t="str">
        <f t="shared" si="203"/>
        <v xml:space="preserve">          case  HP6 80 DHPT 120  (80 gal)   :   "StateHP680DHPT"</v>
      </c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</row>
    <row r="396" spans="3:1042" s="6" customFormat="1" ht="15" customHeight="1" x14ac:dyDescent="0.25">
      <c r="C396" s="6" t="str">
        <f t="shared" ref="C396:C438" si="282">M396</f>
        <v>State</v>
      </c>
      <c r="D396" s="6" t="str">
        <f t="shared" ref="D396:D438" si="283">P396</f>
        <v>HPX 50 DHPT 120  (50 gal)</v>
      </c>
      <c r="E396" s="6">
        <f t="shared" si="207"/>
        <v>230713</v>
      </c>
      <c r="F396" s="55">
        <f t="shared" si="156"/>
        <v>50</v>
      </c>
      <c r="G396" s="6" t="str">
        <f t="shared" ref="G396:G439" si="284">V396</f>
        <v>AOSmithHPTU50</v>
      </c>
      <c r="H396" s="116">
        <f t="shared" si="190"/>
        <v>0</v>
      </c>
      <c r="I396" s="156" t="str">
        <f t="shared" si="208"/>
        <v>StateHPX50DHPT</v>
      </c>
      <c r="J396" s="91" t="s">
        <v>188</v>
      </c>
      <c r="K396" s="32">
        <v>3</v>
      </c>
      <c r="L396" s="75">
        <f t="shared" si="277"/>
        <v>23</v>
      </c>
      <c r="M396" s="9" t="s">
        <v>39</v>
      </c>
      <c r="N396" s="62">
        <f t="shared" si="281"/>
        <v>7</v>
      </c>
      <c r="O396" s="62">
        <f t="shared" si="274"/>
        <v>230713</v>
      </c>
      <c r="P396" s="59" t="str">
        <f t="shared" si="194"/>
        <v>HPX 50 DHPT 120  (50 gal)</v>
      </c>
      <c r="Q396" s="155">
        <f t="shared" si="279"/>
        <v>1</v>
      </c>
      <c r="R396" s="10" t="s">
        <v>40</v>
      </c>
      <c r="S396" s="11">
        <v>50</v>
      </c>
      <c r="T396" s="30" t="s">
        <v>81</v>
      </c>
      <c r="U396" s="80" t="s">
        <v>106</v>
      </c>
      <c r="V396" s="85" t="str">
        <f t="shared" si="276"/>
        <v>AOSmithHPTU50</v>
      </c>
      <c r="W396" s="115">
        <v>0</v>
      </c>
      <c r="X396" s="42" t="s">
        <v>8</v>
      </c>
      <c r="Y396" s="43">
        <v>42545</v>
      </c>
      <c r="Z396" s="44" t="s">
        <v>80</v>
      </c>
      <c r="AA396" s="126" t="str">
        <f t="shared" si="202"/>
        <v>2,     230713,   "HPX 50 DHPT 120  (50 gal)"</v>
      </c>
      <c r="AB396" s="128" t="str">
        <f t="shared" si="211"/>
        <v>State</v>
      </c>
      <c r="AC396" s="129" t="s">
        <v>666</v>
      </c>
      <c r="AD396" s="153">
        <f t="shared" si="280"/>
        <v>1</v>
      </c>
      <c r="AE396" s="126" t="str">
        <f t="shared" si="203"/>
        <v xml:space="preserve">          case  HPX 50 DHPT 120  (50 gal)   :   "StateHPX50DHPT"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  <c r="AMK396"/>
      <c r="AML396"/>
      <c r="AMM396"/>
      <c r="AMN396"/>
      <c r="AMO396"/>
      <c r="AMP396"/>
      <c r="AMQ396"/>
      <c r="AMR396"/>
      <c r="AMS396"/>
      <c r="AMT396"/>
      <c r="AMU396"/>
      <c r="AMV396"/>
      <c r="AMW396"/>
      <c r="AMX396"/>
      <c r="AMY396"/>
    </row>
    <row r="397" spans="3:1042" s="6" customFormat="1" ht="15" customHeight="1" x14ac:dyDescent="0.25">
      <c r="C397" s="6" t="str">
        <f t="shared" si="282"/>
        <v>State</v>
      </c>
      <c r="D397" s="6" t="str">
        <f t="shared" si="283"/>
        <v>HPX 50 DHPTNE 120  (50 gal)</v>
      </c>
      <c r="E397" s="6">
        <f t="shared" si="207"/>
        <v>230813</v>
      </c>
      <c r="F397" s="55">
        <f t="shared" si="156"/>
        <v>50</v>
      </c>
      <c r="G397" s="6" t="str">
        <f t="shared" si="284"/>
        <v>AOSmithHPTU50</v>
      </c>
      <c r="H397" s="116">
        <f t="shared" si="190"/>
        <v>0</v>
      </c>
      <c r="I397" s="156" t="str">
        <f t="shared" si="208"/>
        <v>StateHPX50DHPTNE</v>
      </c>
      <c r="J397" s="91" t="s">
        <v>188</v>
      </c>
      <c r="K397" s="32">
        <v>3</v>
      </c>
      <c r="L397" s="75">
        <f t="shared" si="277"/>
        <v>23</v>
      </c>
      <c r="M397" s="9" t="s">
        <v>39</v>
      </c>
      <c r="N397" s="62">
        <f t="shared" si="281"/>
        <v>8</v>
      </c>
      <c r="O397" s="62">
        <f t="shared" si="274"/>
        <v>230813</v>
      </c>
      <c r="P397" s="59" t="str">
        <f t="shared" si="194"/>
        <v>HPX 50 DHPTNE 120  (50 gal)</v>
      </c>
      <c r="Q397" s="155">
        <f t="shared" si="279"/>
        <v>1</v>
      </c>
      <c r="R397" s="10" t="s">
        <v>41</v>
      </c>
      <c r="S397" s="11">
        <v>50</v>
      </c>
      <c r="T397" s="30" t="s">
        <v>81</v>
      </c>
      <c r="U397" s="80" t="s">
        <v>106</v>
      </c>
      <c r="V397" s="85" t="str">
        <f t="shared" si="276"/>
        <v>AOSmithHPTU50</v>
      </c>
      <c r="W397" s="115">
        <v>0</v>
      </c>
      <c r="X397" s="42" t="s">
        <v>8</v>
      </c>
      <c r="Y397" s="43">
        <v>42545</v>
      </c>
      <c r="Z397" s="44" t="s">
        <v>80</v>
      </c>
      <c r="AA397" s="126" t="str">
        <f t="shared" si="202"/>
        <v>2,     230813,   "HPX 50 DHPTNE 120  (50 gal)"</v>
      </c>
      <c r="AB397" s="128" t="str">
        <f t="shared" si="211"/>
        <v>State</v>
      </c>
      <c r="AC397" s="129" t="s">
        <v>667</v>
      </c>
      <c r="AD397" s="153">
        <f t="shared" si="280"/>
        <v>1</v>
      </c>
      <c r="AE397" s="126" t="str">
        <f t="shared" si="203"/>
        <v xml:space="preserve">          case  HPX 50 DHPTNE 120  (50 gal)   :   "StateHPX50DHPTNE"</v>
      </c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  <c r="AMK397"/>
      <c r="AML397"/>
      <c r="AMM397"/>
      <c r="AMN397"/>
      <c r="AMO397"/>
      <c r="AMP397"/>
      <c r="AMQ397"/>
      <c r="AMR397"/>
      <c r="AMS397"/>
      <c r="AMT397"/>
      <c r="AMU397"/>
      <c r="AMV397"/>
      <c r="AMW397"/>
      <c r="AMX397"/>
      <c r="AMY397"/>
    </row>
    <row r="398" spans="3:1042" s="6" customFormat="1" ht="15" customHeight="1" x14ac:dyDescent="0.25">
      <c r="C398" s="120" t="str">
        <f t="shared" si="282"/>
        <v>State</v>
      </c>
      <c r="D398" s="120" t="str">
        <f t="shared" si="283"/>
        <v>HPX-50-DHPTDR 130  (50 gal, JA13)</v>
      </c>
      <c r="E398" s="120">
        <f t="shared" si="207"/>
        <v>231313</v>
      </c>
      <c r="F398" s="55">
        <f t="shared" ref="F398" si="285">S398</f>
        <v>50</v>
      </c>
      <c r="G398" s="6" t="str">
        <f t="shared" si="284"/>
        <v>AOSmithHPTU50</v>
      </c>
      <c r="H398" s="116">
        <f t="shared" ref="H398" si="286">W398</f>
        <v>1</v>
      </c>
      <c r="I398" s="156" t="str">
        <f t="shared" si="208"/>
        <v>StateHPX50DHPTDR</v>
      </c>
      <c r="J398" s="91" t="s">
        <v>188</v>
      </c>
      <c r="K398" s="32">
        <v>3</v>
      </c>
      <c r="L398" s="75">
        <f t="shared" si="277"/>
        <v>23</v>
      </c>
      <c r="M398" s="9" t="s">
        <v>39</v>
      </c>
      <c r="N398" s="121">
        <v>13</v>
      </c>
      <c r="O398" s="62">
        <f t="shared" ref="O398" si="287" xml:space="preserve"> (L398*10000) + (N398*100) + VLOOKUP( U398, $R$2:$T$65, 2, FALSE )</f>
        <v>231313</v>
      </c>
      <c r="P398" s="59" t="str">
        <f t="shared" si="194"/>
        <v>HPX-50-DHPTDR 130  (50 gal, JA13)</v>
      </c>
      <c r="Q398" s="155">
        <f t="shared" si="279"/>
        <v>1</v>
      </c>
      <c r="R398" s="10" t="s">
        <v>362</v>
      </c>
      <c r="S398" s="11">
        <v>50</v>
      </c>
      <c r="T398" s="30" t="s">
        <v>81</v>
      </c>
      <c r="U398" s="80" t="s">
        <v>106</v>
      </c>
      <c r="V398" s="85" t="str">
        <f t="shared" ref="V398" si="288">VLOOKUP( U398, $R$2:$T$65, 3, FALSE )</f>
        <v>AOSmithHPTU50</v>
      </c>
      <c r="W398" s="117">
        <v>1</v>
      </c>
      <c r="X398" s="42" t="s">
        <v>8</v>
      </c>
      <c r="Y398" s="43">
        <v>44118</v>
      </c>
      <c r="Z398" s="44" t="s">
        <v>80</v>
      </c>
      <c r="AA398" s="126" t="str">
        <f t="shared" si="202"/>
        <v>2,     231313,   "HPX-50-DHPTDR 130  (50 gal, JA13)"</v>
      </c>
      <c r="AB398" s="128" t="str">
        <f t="shared" si="211"/>
        <v>State</v>
      </c>
      <c r="AC398" s="130" t="s">
        <v>672</v>
      </c>
      <c r="AD398" s="153">
        <f t="shared" si="280"/>
        <v>1</v>
      </c>
      <c r="AE398" s="126" t="str">
        <f t="shared" si="203"/>
        <v xml:space="preserve">          case  HPX-50-DHPTDR 130  (50 gal, JA13)   :   "StateHPX50DHPTDR"</v>
      </c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</row>
    <row r="399" spans="3:1042" s="6" customFormat="1" ht="15" customHeight="1" x14ac:dyDescent="0.25">
      <c r="C399" s="6" t="str">
        <f t="shared" si="282"/>
        <v>State</v>
      </c>
      <c r="D399" s="6" t="str">
        <f t="shared" si="283"/>
        <v>HPX 66 DHPT 120  (66 gal)</v>
      </c>
      <c r="E399" s="6">
        <f t="shared" si="207"/>
        <v>230914</v>
      </c>
      <c r="F399" s="55">
        <f t="shared" si="156"/>
        <v>66</v>
      </c>
      <c r="G399" s="6" t="str">
        <f t="shared" si="284"/>
        <v>AOSmithHPTU66</v>
      </c>
      <c r="H399" s="116">
        <f t="shared" si="190"/>
        <v>0</v>
      </c>
      <c r="I399" s="156" t="str">
        <f t="shared" si="208"/>
        <v>StateHPX66DHPT</v>
      </c>
      <c r="J399" s="91" t="s">
        <v>188</v>
      </c>
      <c r="K399" s="32">
        <v>3</v>
      </c>
      <c r="L399" s="75">
        <f t="shared" si="277"/>
        <v>23</v>
      </c>
      <c r="M399" s="9" t="s">
        <v>39</v>
      </c>
      <c r="N399" s="122">
        <f>N397+1</f>
        <v>9</v>
      </c>
      <c r="O399" s="62">
        <f xml:space="preserve"> (L399*10000) + (N399*100) + VLOOKUP( U399, $R$2:$T$65, 2, FALSE )</f>
        <v>230914</v>
      </c>
      <c r="P399" s="59" t="str">
        <f t="shared" si="194"/>
        <v>HPX 66 DHPT 120  (66 gal)</v>
      </c>
      <c r="Q399" s="155">
        <f t="shared" si="279"/>
        <v>1</v>
      </c>
      <c r="R399" s="10" t="s">
        <v>42</v>
      </c>
      <c r="S399" s="11">
        <v>66</v>
      </c>
      <c r="T399" s="30" t="s">
        <v>82</v>
      </c>
      <c r="U399" s="80" t="s">
        <v>102</v>
      </c>
      <c r="V399" s="85" t="str">
        <f>VLOOKUP( U399, $R$2:$T$65, 3, FALSE )</f>
        <v>AOSmithHPTU66</v>
      </c>
      <c r="W399" s="115">
        <v>0</v>
      </c>
      <c r="X399" s="42">
        <v>3</v>
      </c>
      <c r="Y399" s="43">
        <v>42545</v>
      </c>
      <c r="Z399" s="44" t="s">
        <v>80</v>
      </c>
      <c r="AA399" s="126" t="str">
        <f t="shared" si="202"/>
        <v>2,     230914,   "HPX 66 DHPT 120  (66 gal)"</v>
      </c>
      <c r="AB399" s="128" t="str">
        <f t="shared" si="211"/>
        <v>State</v>
      </c>
      <c r="AC399" s="129" t="s">
        <v>668</v>
      </c>
      <c r="AD399" s="153">
        <f t="shared" si="280"/>
        <v>1</v>
      </c>
      <c r="AE399" s="126" t="str">
        <f t="shared" si="203"/>
        <v xml:space="preserve">          case  HPX 66 DHPT 120  (66 gal)   :   "StateHPX66DHPT"</v>
      </c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  <c r="AMK399"/>
      <c r="AML399"/>
      <c r="AMM399"/>
      <c r="AMN399"/>
      <c r="AMO399"/>
      <c r="AMP399"/>
      <c r="AMQ399"/>
      <c r="AMR399"/>
      <c r="AMS399"/>
      <c r="AMT399"/>
      <c r="AMU399"/>
      <c r="AMV399"/>
      <c r="AMW399"/>
      <c r="AMX399"/>
      <c r="AMY399"/>
    </row>
    <row r="400" spans="3:1042" s="6" customFormat="1" ht="15" customHeight="1" x14ac:dyDescent="0.25">
      <c r="C400" s="6" t="str">
        <f t="shared" si="282"/>
        <v>State</v>
      </c>
      <c r="D400" s="6" t="str">
        <f t="shared" si="283"/>
        <v>HPX 66 DHPTNE 120  (66 gal)</v>
      </c>
      <c r="E400" s="6">
        <f t="shared" si="207"/>
        <v>231014</v>
      </c>
      <c r="F400" s="55">
        <f t="shared" si="156"/>
        <v>66</v>
      </c>
      <c r="G400" s="6" t="str">
        <f t="shared" si="284"/>
        <v>AOSmithHPTU66</v>
      </c>
      <c r="H400" s="116">
        <f t="shared" si="190"/>
        <v>0</v>
      </c>
      <c r="I400" s="156" t="str">
        <f t="shared" si="208"/>
        <v>StateHPX66DHPTNE</v>
      </c>
      <c r="J400" s="91" t="s">
        <v>188</v>
      </c>
      <c r="K400" s="32">
        <v>3</v>
      </c>
      <c r="L400" s="75">
        <f t="shared" si="277"/>
        <v>23</v>
      </c>
      <c r="M400" s="9" t="s">
        <v>39</v>
      </c>
      <c r="N400" s="62">
        <f t="shared" si="281"/>
        <v>10</v>
      </c>
      <c r="O400" s="62">
        <f xml:space="preserve"> (L400*10000) + (N400*100) + VLOOKUP( U400, $R$2:$T$65, 2, FALSE )</f>
        <v>231014</v>
      </c>
      <c r="P400" s="59" t="str">
        <f t="shared" si="194"/>
        <v>HPX 66 DHPTNE 120  (66 gal)</v>
      </c>
      <c r="Q400" s="155">
        <f t="shared" si="279"/>
        <v>1</v>
      </c>
      <c r="R400" s="10" t="s">
        <v>43</v>
      </c>
      <c r="S400" s="11">
        <v>66</v>
      </c>
      <c r="T400" s="30" t="s">
        <v>82</v>
      </c>
      <c r="U400" s="80" t="s">
        <v>102</v>
      </c>
      <c r="V400" s="85" t="str">
        <f>VLOOKUP( U400, $R$2:$T$65, 3, FALSE )</f>
        <v>AOSmithHPTU66</v>
      </c>
      <c r="W400" s="115">
        <v>0</v>
      </c>
      <c r="X400" s="42">
        <v>3</v>
      </c>
      <c r="Y400" s="43">
        <v>42545</v>
      </c>
      <c r="Z400" s="44" t="s">
        <v>80</v>
      </c>
      <c r="AA400" s="126" t="str">
        <f t="shared" si="202"/>
        <v>2,     231014,   "HPX 66 DHPTNE 120  (66 gal)"</v>
      </c>
      <c r="AB400" s="128" t="str">
        <f t="shared" si="211"/>
        <v>State</v>
      </c>
      <c r="AC400" s="129" t="s">
        <v>669</v>
      </c>
      <c r="AD400" s="153">
        <f t="shared" si="280"/>
        <v>1</v>
      </c>
      <c r="AE400" s="126" t="str">
        <f t="shared" si="203"/>
        <v xml:space="preserve">          case  HPX 66 DHPTNE 120  (66 gal)   :   "StateHPX66DHPTNE"</v>
      </c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  <c r="AMK400"/>
      <c r="AML400"/>
      <c r="AMM400"/>
      <c r="AMN400"/>
      <c r="AMO400"/>
      <c r="AMP400"/>
      <c r="AMQ400"/>
      <c r="AMR400"/>
      <c r="AMS400"/>
      <c r="AMT400"/>
      <c r="AMU400"/>
      <c r="AMV400"/>
      <c r="AMW400"/>
      <c r="AMX400"/>
      <c r="AMY400"/>
    </row>
    <row r="401" spans="3:1042" s="6" customFormat="1" ht="15" customHeight="1" x14ac:dyDescent="0.25">
      <c r="C401" s="120" t="str">
        <f t="shared" si="282"/>
        <v>State</v>
      </c>
      <c r="D401" s="120" t="str">
        <f t="shared" si="283"/>
        <v>HPX-66-DHPTDR 130  (66 gal, JA13)</v>
      </c>
      <c r="E401" s="120">
        <f t="shared" si="207"/>
        <v>231414</v>
      </c>
      <c r="F401" s="55">
        <f t="shared" ref="F401" si="289">S401</f>
        <v>66</v>
      </c>
      <c r="G401" s="6" t="str">
        <f t="shared" si="284"/>
        <v>AOSmithHPTU66</v>
      </c>
      <c r="H401" s="116">
        <f t="shared" ref="H401" si="290">W401</f>
        <v>1</v>
      </c>
      <c r="I401" s="156" t="str">
        <f t="shared" si="208"/>
        <v>StateHPX66DHPTDR</v>
      </c>
      <c r="J401" s="91" t="s">
        <v>188</v>
      </c>
      <c r="K401" s="32">
        <v>3</v>
      </c>
      <c r="L401" s="75">
        <f t="shared" si="277"/>
        <v>23</v>
      </c>
      <c r="M401" s="9" t="s">
        <v>39</v>
      </c>
      <c r="N401" s="121">
        <v>14</v>
      </c>
      <c r="O401" s="62">
        <f t="shared" ref="O401" si="291" xml:space="preserve"> (L401*10000) + (N401*100) + VLOOKUP( U401, $R$2:$T$65, 2, FALSE )</f>
        <v>231414</v>
      </c>
      <c r="P401" s="59" t="str">
        <f t="shared" si="194"/>
        <v>HPX-66-DHPTDR 130  (66 gal, JA13)</v>
      </c>
      <c r="Q401" s="155">
        <f t="shared" si="279"/>
        <v>1</v>
      </c>
      <c r="R401" s="10" t="s">
        <v>363</v>
      </c>
      <c r="S401" s="11">
        <v>66</v>
      </c>
      <c r="T401" s="30" t="s">
        <v>82</v>
      </c>
      <c r="U401" s="80" t="s">
        <v>102</v>
      </c>
      <c r="V401" s="85" t="str">
        <f t="shared" ref="V401" si="292">VLOOKUP( U401, $R$2:$T$65, 3, FALSE )</f>
        <v>AOSmithHPTU66</v>
      </c>
      <c r="W401" s="117">
        <v>1</v>
      </c>
      <c r="X401" s="42">
        <v>3</v>
      </c>
      <c r="Y401" s="43">
        <v>44118</v>
      </c>
      <c r="Z401" s="44" t="s">
        <v>80</v>
      </c>
      <c r="AA401" s="126" t="str">
        <f t="shared" ref="AA401:AA438" si="293">"2,     "&amp;E401&amp;",   """&amp;P401&amp;""""</f>
        <v>2,     231414,   "HPX-66-DHPTDR 130  (66 gal, JA13)"</v>
      </c>
      <c r="AB401" s="128" t="str">
        <f t="shared" si="211"/>
        <v>State</v>
      </c>
      <c r="AC401" s="130" t="s">
        <v>673</v>
      </c>
      <c r="AD401" s="153">
        <f t="shared" si="280"/>
        <v>1</v>
      </c>
      <c r="AE401" s="126" t="str">
        <f t="shared" ref="AE401:AE438" si="294">"          case  "&amp;D401&amp;"   :   """&amp;AC401&amp;""""</f>
        <v xml:space="preserve">          case  HPX-66-DHPTDR 130  (66 gal, JA13)   :   "StateHPX66DHPTDR"</v>
      </c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  <c r="AMK401"/>
      <c r="AML401"/>
      <c r="AMM401"/>
      <c r="AMN401"/>
      <c r="AMO401"/>
      <c r="AMP401"/>
      <c r="AMQ401"/>
      <c r="AMR401"/>
      <c r="AMS401"/>
      <c r="AMT401"/>
      <c r="AMU401"/>
      <c r="AMV401"/>
      <c r="AMW401"/>
      <c r="AMX401"/>
      <c r="AMY401"/>
    </row>
    <row r="402" spans="3:1042" s="6" customFormat="1" ht="15" customHeight="1" x14ac:dyDescent="0.25">
      <c r="C402" s="6" t="str">
        <f t="shared" si="282"/>
        <v>State</v>
      </c>
      <c r="D402" s="6" t="str">
        <f t="shared" si="283"/>
        <v>HPX 80 DHPT 120  (80 gal)</v>
      </c>
      <c r="E402" s="6">
        <f t="shared" si="207"/>
        <v>231115</v>
      </c>
      <c r="F402" s="55">
        <f t="shared" si="156"/>
        <v>80</v>
      </c>
      <c r="G402" s="6" t="str">
        <f t="shared" si="284"/>
        <v>AOSmithHPTU80</v>
      </c>
      <c r="H402" s="116">
        <f t="shared" si="190"/>
        <v>0</v>
      </c>
      <c r="I402" s="156" t="str">
        <f t="shared" si="208"/>
        <v>StateHPX80DHPT</v>
      </c>
      <c r="J402" s="91" t="s">
        <v>188</v>
      </c>
      <c r="K402" s="32">
        <v>3</v>
      </c>
      <c r="L402" s="75">
        <f t="shared" si="277"/>
        <v>23</v>
      </c>
      <c r="M402" s="9" t="s">
        <v>39</v>
      </c>
      <c r="N402" s="122">
        <f>N400+1</f>
        <v>11</v>
      </c>
      <c r="O402" s="62">
        <f xml:space="preserve"> (L402*10000) + (N402*100) + VLOOKUP( U402, $R$2:$T$65, 2, FALSE )</f>
        <v>231115</v>
      </c>
      <c r="P402" s="59" t="str">
        <f t="shared" ref="P402:P429" si="295">R402 &amp; "  (" &amp; S402 &amp; " gal" &amp; IF(W402&gt;0, ", JA13)", ")")</f>
        <v>HPX 80 DHPT 120  (80 gal)</v>
      </c>
      <c r="Q402" s="155">
        <f t="shared" si="279"/>
        <v>1</v>
      </c>
      <c r="R402" s="10" t="s">
        <v>44</v>
      </c>
      <c r="S402" s="11">
        <v>80</v>
      </c>
      <c r="T402" s="30" t="s">
        <v>83</v>
      </c>
      <c r="U402" s="80" t="s">
        <v>103</v>
      </c>
      <c r="V402" s="85" t="str">
        <f>VLOOKUP( U402, $R$2:$T$65, 3, FALSE )</f>
        <v>AOSmithHPTU80</v>
      </c>
      <c r="W402" s="115">
        <v>0</v>
      </c>
      <c r="X402" s="42" t="s">
        <v>13</v>
      </c>
      <c r="Y402" s="43">
        <v>42545</v>
      </c>
      <c r="Z402" s="44" t="s">
        <v>80</v>
      </c>
      <c r="AA402" s="126" t="str">
        <f t="shared" si="293"/>
        <v>2,     231115,   "HPX 80 DHPT 120  (80 gal)"</v>
      </c>
      <c r="AB402" s="128" t="str">
        <f t="shared" si="211"/>
        <v>State</v>
      </c>
      <c r="AC402" s="129" t="s">
        <v>670</v>
      </c>
      <c r="AD402" s="153">
        <f t="shared" si="280"/>
        <v>1</v>
      </c>
      <c r="AE402" s="126" t="str">
        <f t="shared" si="294"/>
        <v xml:space="preserve">          case  HPX 80 DHPT 120  (80 gal)   :   "StateHPX80DHPT"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  <c r="NG402"/>
      <c r="NH402"/>
      <c r="NI402"/>
      <c r="NJ402"/>
      <c r="NK402"/>
      <c r="NL402"/>
      <c r="NM402"/>
      <c r="NN402"/>
      <c r="NO402"/>
      <c r="NP402"/>
      <c r="NQ402"/>
      <c r="NR402"/>
      <c r="NS402"/>
      <c r="NT402"/>
      <c r="NU402"/>
      <c r="NV402"/>
      <c r="NW402"/>
      <c r="NX402"/>
      <c r="NY402"/>
      <c r="NZ402"/>
      <c r="OA402"/>
      <c r="OB402"/>
      <c r="OC402"/>
      <c r="OD402"/>
      <c r="OE402"/>
      <c r="OF402"/>
      <c r="OG402"/>
      <c r="OH402"/>
      <c r="OI402"/>
      <c r="OJ402"/>
      <c r="OK402"/>
      <c r="OL402"/>
      <c r="OM402"/>
      <c r="ON402"/>
      <c r="OO402"/>
      <c r="OP402"/>
      <c r="OQ402"/>
      <c r="OR402"/>
      <c r="OS402"/>
      <c r="OT402"/>
      <c r="OU402"/>
      <c r="OV402"/>
      <c r="OW402"/>
      <c r="OX402"/>
      <c r="OY402"/>
      <c r="OZ402"/>
      <c r="PA402"/>
      <c r="PB402"/>
      <c r="PC402"/>
      <c r="PD402"/>
      <c r="PE402"/>
      <c r="PF402"/>
      <c r="PG402"/>
      <c r="PH402"/>
      <c r="PI402"/>
      <c r="PJ402"/>
      <c r="PK402"/>
      <c r="PL402"/>
      <c r="PM402"/>
      <c r="PN402"/>
      <c r="PO402"/>
      <c r="PP402"/>
      <c r="PQ402"/>
      <c r="PR402"/>
      <c r="PS402"/>
      <c r="PT402"/>
      <c r="PU402"/>
      <c r="PV402"/>
      <c r="PW402"/>
      <c r="PX402"/>
      <c r="PY402"/>
      <c r="PZ402"/>
      <c r="QA402"/>
      <c r="QB402"/>
      <c r="QC402"/>
      <c r="QD402"/>
      <c r="QE402"/>
      <c r="QF402"/>
      <c r="QG402"/>
      <c r="QH402"/>
      <c r="QI402"/>
      <c r="QJ402"/>
      <c r="QK402"/>
      <c r="QL402"/>
      <c r="QM402"/>
      <c r="QN402"/>
      <c r="QO402"/>
      <c r="QP402"/>
      <c r="QQ402"/>
      <c r="QR402"/>
      <c r="QS402"/>
      <c r="QT402"/>
      <c r="QU402"/>
      <c r="QV402"/>
      <c r="QW402"/>
      <c r="QX402"/>
      <c r="QY402"/>
      <c r="QZ402"/>
      <c r="RA402"/>
      <c r="RB402"/>
      <c r="RC402"/>
      <c r="RD402"/>
      <c r="RE402"/>
      <c r="RF402"/>
      <c r="RG402"/>
      <c r="RH402"/>
      <c r="RI402"/>
      <c r="RJ402"/>
      <c r="RK402"/>
      <c r="RL402"/>
      <c r="RM402"/>
      <c r="RN402"/>
      <c r="RO402"/>
      <c r="RP402"/>
      <c r="RQ402"/>
      <c r="RR402"/>
      <c r="RS402"/>
      <c r="RT402"/>
      <c r="RU402"/>
      <c r="RV402"/>
      <c r="RW402"/>
      <c r="RX402"/>
      <c r="RY402"/>
      <c r="RZ402"/>
      <c r="SA402"/>
      <c r="SB402"/>
      <c r="SC402"/>
      <c r="SD402"/>
      <c r="SE402"/>
      <c r="SF402"/>
      <c r="SG402"/>
      <c r="SH402"/>
      <c r="SI402"/>
      <c r="SJ402"/>
      <c r="SK402"/>
      <c r="SL402"/>
      <c r="SM402"/>
      <c r="SN402"/>
      <c r="SO402"/>
      <c r="SP402"/>
      <c r="SQ402"/>
      <c r="SR402"/>
      <c r="SS402"/>
      <c r="ST402"/>
      <c r="SU402"/>
      <c r="SV402"/>
      <c r="SW402"/>
      <c r="SX402"/>
      <c r="SY402"/>
      <c r="SZ402"/>
      <c r="TA402"/>
      <c r="TB402"/>
      <c r="TC402"/>
      <c r="TD402"/>
      <c r="TE402"/>
      <c r="TF402"/>
      <c r="TG402"/>
      <c r="TH402"/>
      <c r="TI402"/>
      <c r="TJ402"/>
      <c r="TK402"/>
      <c r="TL402"/>
      <c r="TM402"/>
      <c r="TN402"/>
      <c r="TO402"/>
      <c r="TP402"/>
      <c r="TQ402"/>
      <c r="TR402"/>
      <c r="TS402"/>
      <c r="TT402"/>
      <c r="TU402"/>
      <c r="TV402"/>
      <c r="TW402"/>
      <c r="TX402"/>
      <c r="TY402"/>
      <c r="TZ402"/>
      <c r="UA402"/>
      <c r="UB402"/>
      <c r="UC402"/>
      <c r="UD402"/>
      <c r="UE402"/>
      <c r="UF402"/>
      <c r="UG402"/>
      <c r="UH402"/>
      <c r="UI402"/>
      <c r="UJ402"/>
      <c r="UK402"/>
      <c r="UL402"/>
      <c r="UM402"/>
      <c r="UN402"/>
      <c r="UO402"/>
      <c r="UP402"/>
      <c r="UQ402"/>
      <c r="UR402"/>
      <c r="US402"/>
      <c r="UT402"/>
      <c r="UU402"/>
      <c r="UV402"/>
      <c r="UW402"/>
      <c r="UX402"/>
      <c r="UY402"/>
      <c r="UZ402"/>
      <c r="VA402"/>
      <c r="VB402"/>
      <c r="VC402"/>
      <c r="VD402"/>
      <c r="VE402"/>
      <c r="VF402"/>
      <c r="VG402"/>
      <c r="VH402"/>
      <c r="VI402"/>
      <c r="VJ402"/>
      <c r="VK402"/>
      <c r="VL402"/>
      <c r="VM402"/>
      <c r="VN402"/>
      <c r="VO402"/>
      <c r="VP402"/>
      <c r="VQ402"/>
      <c r="VR402"/>
      <c r="VS402"/>
      <c r="VT402"/>
      <c r="VU402"/>
      <c r="VV402"/>
      <c r="VW402"/>
      <c r="VX402"/>
      <c r="VY402"/>
      <c r="VZ402"/>
      <c r="WA402"/>
      <c r="WB402"/>
      <c r="WC402"/>
      <c r="WD402"/>
      <c r="WE402"/>
      <c r="WF402"/>
      <c r="WG402"/>
      <c r="WH402"/>
      <c r="WI402"/>
      <c r="WJ402"/>
      <c r="WK402"/>
      <c r="WL402"/>
      <c r="WM402"/>
      <c r="WN402"/>
      <c r="WO402"/>
      <c r="WP402"/>
      <c r="WQ402"/>
      <c r="WR402"/>
      <c r="WS402"/>
      <c r="WT402"/>
      <c r="WU402"/>
      <c r="WV402"/>
      <c r="WW402"/>
      <c r="WX402"/>
      <c r="WY402"/>
      <c r="WZ402"/>
      <c r="XA402"/>
      <c r="XB402"/>
      <c r="XC402"/>
      <c r="XD402"/>
      <c r="XE402"/>
      <c r="XF402"/>
      <c r="XG402"/>
      <c r="XH402"/>
      <c r="XI402"/>
      <c r="XJ402"/>
      <c r="XK402"/>
      <c r="XL402"/>
      <c r="XM402"/>
      <c r="XN402"/>
      <c r="XO402"/>
      <c r="XP402"/>
      <c r="XQ402"/>
      <c r="XR402"/>
      <c r="XS402"/>
      <c r="XT402"/>
      <c r="XU402"/>
      <c r="XV402"/>
      <c r="XW402"/>
      <c r="XX402"/>
      <c r="XY402"/>
      <c r="XZ402"/>
      <c r="YA402"/>
      <c r="YB402"/>
      <c r="YC402"/>
      <c r="YD402"/>
      <c r="YE402"/>
      <c r="YF402"/>
      <c r="YG402"/>
      <c r="YH402"/>
      <c r="YI402"/>
      <c r="YJ402"/>
      <c r="YK402"/>
      <c r="YL402"/>
      <c r="YM402"/>
      <c r="YN402"/>
      <c r="YO402"/>
      <c r="YP402"/>
      <c r="YQ402"/>
      <c r="YR402"/>
      <c r="YS402"/>
      <c r="YT402"/>
      <c r="YU402"/>
      <c r="YV402"/>
      <c r="YW402"/>
      <c r="YX402"/>
      <c r="YY402"/>
      <c r="YZ402"/>
      <c r="ZA402"/>
      <c r="ZB402"/>
      <c r="ZC402"/>
      <c r="ZD402"/>
      <c r="ZE402"/>
      <c r="ZF402"/>
      <c r="ZG402"/>
      <c r="ZH402"/>
      <c r="ZI402"/>
      <c r="ZJ402"/>
      <c r="ZK402"/>
      <c r="ZL402"/>
      <c r="ZM402"/>
      <c r="ZN402"/>
      <c r="ZO402"/>
      <c r="ZP402"/>
      <c r="ZQ402"/>
      <c r="ZR402"/>
      <c r="ZS402"/>
      <c r="ZT402"/>
      <c r="ZU402"/>
      <c r="ZV402"/>
      <c r="ZW402"/>
      <c r="ZX402"/>
      <c r="ZY402"/>
      <c r="ZZ402"/>
      <c r="AAA402"/>
      <c r="AAB402"/>
      <c r="AAC402"/>
      <c r="AAD402"/>
      <c r="AAE402"/>
      <c r="AAF402"/>
      <c r="AAG402"/>
      <c r="AAH402"/>
      <c r="AAI402"/>
      <c r="AAJ402"/>
      <c r="AAK402"/>
      <c r="AAL402"/>
      <c r="AAM402"/>
      <c r="AAN402"/>
      <c r="AAO402"/>
      <c r="AAP402"/>
      <c r="AAQ402"/>
      <c r="AAR402"/>
      <c r="AAS402"/>
      <c r="AAT402"/>
      <c r="AAU402"/>
      <c r="AAV402"/>
      <c r="AAW402"/>
      <c r="AAX402"/>
      <c r="AAY402"/>
      <c r="AAZ402"/>
      <c r="ABA402"/>
      <c r="ABB402"/>
      <c r="ABC402"/>
      <c r="ABD402"/>
      <c r="ABE402"/>
      <c r="ABF402"/>
      <c r="ABG402"/>
      <c r="ABH402"/>
      <c r="ABI402"/>
      <c r="ABJ402"/>
      <c r="ABK402"/>
      <c r="ABL402"/>
      <c r="ABM402"/>
      <c r="ABN402"/>
      <c r="ABO402"/>
      <c r="ABP402"/>
      <c r="ABQ402"/>
      <c r="ABR402"/>
      <c r="ABS402"/>
      <c r="ABT402"/>
      <c r="ABU402"/>
      <c r="ABV402"/>
      <c r="ABW402"/>
      <c r="ABX402"/>
      <c r="ABY402"/>
      <c r="ABZ402"/>
      <c r="ACA402"/>
      <c r="ACB402"/>
      <c r="ACC402"/>
      <c r="ACD402"/>
      <c r="ACE402"/>
      <c r="ACF402"/>
      <c r="ACG402"/>
      <c r="ACH402"/>
      <c r="ACI402"/>
      <c r="ACJ402"/>
      <c r="ACK402"/>
      <c r="ACL402"/>
      <c r="ACM402"/>
      <c r="ACN402"/>
      <c r="ACO402"/>
      <c r="ACP402"/>
      <c r="ACQ402"/>
      <c r="ACR402"/>
      <c r="ACS402"/>
      <c r="ACT402"/>
      <c r="ACU402"/>
      <c r="ACV402"/>
      <c r="ACW402"/>
      <c r="ACX402"/>
      <c r="ACY402"/>
      <c r="ACZ402"/>
      <c r="ADA402"/>
      <c r="ADB402"/>
      <c r="ADC402"/>
      <c r="ADD402"/>
      <c r="ADE402"/>
      <c r="ADF402"/>
      <c r="ADG402"/>
      <c r="ADH402"/>
      <c r="ADI402"/>
      <c r="ADJ402"/>
      <c r="ADK402"/>
      <c r="ADL402"/>
      <c r="ADM402"/>
      <c r="ADN402"/>
      <c r="ADO402"/>
      <c r="ADP402"/>
      <c r="ADQ402"/>
      <c r="ADR402"/>
      <c r="ADS402"/>
      <c r="ADT402"/>
      <c r="ADU402"/>
      <c r="ADV402"/>
      <c r="ADW402"/>
      <c r="ADX402"/>
      <c r="ADY402"/>
      <c r="ADZ402"/>
      <c r="AEA402"/>
      <c r="AEB402"/>
      <c r="AEC402"/>
      <c r="AED402"/>
      <c r="AEE402"/>
      <c r="AEF402"/>
      <c r="AEG402"/>
      <c r="AEH402"/>
      <c r="AEI402"/>
      <c r="AEJ402"/>
      <c r="AEK402"/>
      <c r="AEL402"/>
      <c r="AEM402"/>
      <c r="AEN402"/>
      <c r="AEO402"/>
      <c r="AEP402"/>
      <c r="AEQ402"/>
      <c r="AER402"/>
      <c r="AES402"/>
      <c r="AET402"/>
      <c r="AEU402"/>
      <c r="AEV402"/>
      <c r="AEW402"/>
      <c r="AEX402"/>
      <c r="AEY402"/>
      <c r="AEZ402"/>
      <c r="AFA402"/>
      <c r="AFB402"/>
      <c r="AFC402"/>
      <c r="AFD402"/>
      <c r="AFE402"/>
      <c r="AFF402"/>
      <c r="AFG402"/>
      <c r="AFH402"/>
      <c r="AFI402"/>
      <c r="AFJ402"/>
      <c r="AFK402"/>
      <c r="AFL402"/>
      <c r="AFM402"/>
      <c r="AFN402"/>
      <c r="AFO402"/>
      <c r="AFP402"/>
      <c r="AFQ402"/>
      <c r="AFR402"/>
      <c r="AFS402"/>
      <c r="AFT402"/>
      <c r="AFU402"/>
      <c r="AFV402"/>
      <c r="AFW402"/>
      <c r="AFX402"/>
      <c r="AFY402"/>
      <c r="AFZ402"/>
      <c r="AGA402"/>
      <c r="AGB402"/>
      <c r="AGC402"/>
      <c r="AGD402"/>
      <c r="AGE402"/>
      <c r="AGF402"/>
      <c r="AGG402"/>
      <c r="AGH402"/>
      <c r="AGI402"/>
      <c r="AGJ402"/>
      <c r="AGK402"/>
      <c r="AGL402"/>
      <c r="AGM402"/>
      <c r="AGN402"/>
      <c r="AGO402"/>
      <c r="AGP402"/>
      <c r="AGQ402"/>
      <c r="AGR402"/>
      <c r="AGS402"/>
      <c r="AGT402"/>
      <c r="AGU402"/>
      <c r="AGV402"/>
      <c r="AGW402"/>
      <c r="AGX402"/>
      <c r="AGY402"/>
      <c r="AGZ402"/>
      <c r="AHA402"/>
      <c r="AHB402"/>
      <c r="AHC402"/>
      <c r="AHD402"/>
      <c r="AHE402"/>
      <c r="AHF402"/>
      <c r="AHG402"/>
      <c r="AHH402"/>
      <c r="AHI402"/>
      <c r="AHJ402"/>
      <c r="AHK402"/>
      <c r="AHL402"/>
      <c r="AHM402"/>
      <c r="AHN402"/>
      <c r="AHO402"/>
      <c r="AHP402"/>
      <c r="AHQ402"/>
      <c r="AHR402"/>
      <c r="AHS402"/>
      <c r="AHT402"/>
      <c r="AHU402"/>
      <c r="AHV402"/>
      <c r="AHW402"/>
      <c r="AHX402"/>
      <c r="AHY402"/>
      <c r="AHZ402"/>
      <c r="AIA402"/>
      <c r="AIB402"/>
      <c r="AIC402"/>
      <c r="AID402"/>
      <c r="AIE402"/>
      <c r="AIF402"/>
      <c r="AIG402"/>
      <c r="AIH402"/>
      <c r="AII402"/>
      <c r="AIJ402"/>
      <c r="AIK402"/>
      <c r="AIL402"/>
      <c r="AIM402"/>
      <c r="AIN402"/>
      <c r="AIO402"/>
      <c r="AIP402"/>
      <c r="AIQ402"/>
      <c r="AIR402"/>
      <c r="AIS402"/>
      <c r="AIT402"/>
      <c r="AIU402"/>
      <c r="AIV402"/>
      <c r="AIW402"/>
      <c r="AIX402"/>
      <c r="AIY402"/>
      <c r="AIZ402"/>
      <c r="AJA402"/>
      <c r="AJB402"/>
      <c r="AJC402"/>
      <c r="AJD402"/>
      <c r="AJE402"/>
      <c r="AJF402"/>
      <c r="AJG402"/>
      <c r="AJH402"/>
      <c r="AJI402"/>
      <c r="AJJ402"/>
      <c r="AJK402"/>
      <c r="AJL402"/>
      <c r="AJM402"/>
      <c r="AJN402"/>
      <c r="AJO402"/>
      <c r="AJP402"/>
      <c r="AJQ402"/>
      <c r="AJR402"/>
      <c r="AJS402"/>
      <c r="AJT402"/>
      <c r="AJU402"/>
      <c r="AJV402"/>
      <c r="AJW402"/>
      <c r="AJX402"/>
      <c r="AJY402"/>
      <c r="AJZ402"/>
      <c r="AKA402"/>
      <c r="AKB402"/>
      <c r="AKC402"/>
      <c r="AKD402"/>
      <c r="AKE402"/>
      <c r="AKF402"/>
      <c r="AKG402"/>
      <c r="AKH402"/>
      <c r="AKI402"/>
      <c r="AKJ402"/>
      <c r="AKK402"/>
      <c r="AKL402"/>
      <c r="AKM402"/>
      <c r="AKN402"/>
      <c r="AKO402"/>
      <c r="AKP402"/>
      <c r="AKQ402"/>
      <c r="AKR402"/>
      <c r="AKS402"/>
      <c r="AKT402"/>
      <c r="AKU402"/>
      <c r="AKV402"/>
      <c r="AKW402"/>
      <c r="AKX402"/>
      <c r="AKY402"/>
      <c r="AKZ402"/>
      <c r="ALA402"/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  <c r="ALX402"/>
      <c r="ALY402"/>
      <c r="ALZ402"/>
      <c r="AMA402"/>
      <c r="AMB402"/>
      <c r="AMC402"/>
      <c r="AMD402"/>
      <c r="AME402"/>
      <c r="AMF402"/>
      <c r="AMG402"/>
      <c r="AMH402"/>
      <c r="AMI402"/>
      <c r="AMJ402"/>
      <c r="AMK402"/>
      <c r="AML402"/>
      <c r="AMM402"/>
      <c r="AMN402"/>
      <c r="AMO402"/>
      <c r="AMP402"/>
      <c r="AMQ402"/>
      <c r="AMR402"/>
      <c r="AMS402"/>
      <c r="AMT402"/>
      <c r="AMU402"/>
      <c r="AMV402"/>
      <c r="AMW402"/>
      <c r="AMX402"/>
      <c r="AMY402"/>
    </row>
    <row r="403" spans="3:1042" s="6" customFormat="1" ht="15" customHeight="1" x14ac:dyDescent="0.25">
      <c r="C403" s="6" t="str">
        <f t="shared" si="282"/>
        <v>State</v>
      </c>
      <c r="D403" s="6" t="str">
        <f t="shared" si="283"/>
        <v>HPX 80 DHPTNE 120  (80 gal)</v>
      </c>
      <c r="E403" s="6">
        <f t="shared" si="207"/>
        <v>231215</v>
      </c>
      <c r="F403" s="55">
        <f t="shared" si="156"/>
        <v>80</v>
      </c>
      <c r="G403" s="6" t="str">
        <f t="shared" si="284"/>
        <v>AOSmithHPTU80</v>
      </c>
      <c r="H403" s="116">
        <f t="shared" si="190"/>
        <v>0</v>
      </c>
      <c r="I403" s="156" t="str">
        <f t="shared" si="208"/>
        <v>StateHPX80DHPTNE</v>
      </c>
      <c r="J403" s="91" t="s">
        <v>188</v>
      </c>
      <c r="K403" s="32">
        <v>3</v>
      </c>
      <c r="L403" s="75">
        <f t="shared" si="277"/>
        <v>23</v>
      </c>
      <c r="M403" s="9" t="s">
        <v>39</v>
      </c>
      <c r="N403" s="62">
        <f t="shared" si="281"/>
        <v>12</v>
      </c>
      <c r="O403" s="62">
        <f xml:space="preserve"> (L403*10000) + (N403*100) + VLOOKUP( U403, $R$2:$T$65, 2, FALSE )</f>
        <v>231215</v>
      </c>
      <c r="P403" s="59" t="str">
        <f t="shared" si="295"/>
        <v>HPX 80 DHPTNE 120  (80 gal)</v>
      </c>
      <c r="Q403" s="155">
        <f t="shared" si="279"/>
        <v>1</v>
      </c>
      <c r="R403" s="10" t="s">
        <v>45</v>
      </c>
      <c r="S403" s="11">
        <v>80</v>
      </c>
      <c r="T403" s="30" t="s">
        <v>83</v>
      </c>
      <c r="U403" s="80" t="s">
        <v>103</v>
      </c>
      <c r="V403" s="85" t="str">
        <f>VLOOKUP( U403, $R$2:$T$65, 3, FALSE )</f>
        <v>AOSmithHPTU80</v>
      </c>
      <c r="W403" s="115">
        <v>0</v>
      </c>
      <c r="X403" s="42" t="s">
        <v>13</v>
      </c>
      <c r="Y403" s="43">
        <v>42545</v>
      </c>
      <c r="Z403" s="44" t="s">
        <v>80</v>
      </c>
      <c r="AA403" s="126" t="str">
        <f t="shared" si="293"/>
        <v>2,     231215,   "HPX 80 DHPTNE 120  (80 gal)"</v>
      </c>
      <c r="AB403" s="128" t="str">
        <f t="shared" si="211"/>
        <v>State</v>
      </c>
      <c r="AC403" s="129" t="s">
        <v>671</v>
      </c>
      <c r="AD403" s="153">
        <f t="shared" si="280"/>
        <v>1</v>
      </c>
      <c r="AE403" s="126" t="str">
        <f t="shared" si="294"/>
        <v xml:space="preserve">          case  HPX 80 DHPTNE 120  (80 gal)   :   "StateHPX80DHPTNE"</v>
      </c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  <c r="NG403"/>
      <c r="NH403"/>
      <c r="NI403"/>
      <c r="NJ403"/>
      <c r="NK403"/>
      <c r="NL403"/>
      <c r="NM403"/>
      <c r="NN403"/>
      <c r="NO403"/>
      <c r="NP403"/>
      <c r="NQ403"/>
      <c r="NR403"/>
      <c r="NS403"/>
      <c r="NT403"/>
      <c r="NU403"/>
      <c r="NV403"/>
      <c r="NW403"/>
      <c r="NX403"/>
      <c r="NY403"/>
      <c r="NZ403"/>
      <c r="OA403"/>
      <c r="OB403"/>
      <c r="OC403"/>
      <c r="OD403"/>
      <c r="OE403"/>
      <c r="OF403"/>
      <c r="OG403"/>
      <c r="OH403"/>
      <c r="OI403"/>
      <c r="OJ403"/>
      <c r="OK403"/>
      <c r="OL403"/>
      <c r="OM403"/>
      <c r="ON403"/>
      <c r="OO403"/>
      <c r="OP403"/>
      <c r="OQ403"/>
      <c r="OR403"/>
      <c r="OS403"/>
      <c r="OT403"/>
      <c r="OU403"/>
      <c r="OV403"/>
      <c r="OW403"/>
      <c r="OX403"/>
      <c r="OY403"/>
      <c r="OZ403"/>
      <c r="PA403"/>
      <c r="PB403"/>
      <c r="PC403"/>
      <c r="PD403"/>
      <c r="PE403"/>
      <c r="PF403"/>
      <c r="PG403"/>
      <c r="PH403"/>
      <c r="PI403"/>
      <c r="PJ403"/>
      <c r="PK403"/>
      <c r="PL403"/>
      <c r="PM403"/>
      <c r="PN403"/>
      <c r="PO403"/>
      <c r="PP403"/>
      <c r="PQ403"/>
      <c r="PR403"/>
      <c r="PS403"/>
      <c r="PT403"/>
      <c r="PU403"/>
      <c r="PV403"/>
      <c r="PW403"/>
      <c r="PX403"/>
      <c r="PY403"/>
      <c r="PZ403"/>
      <c r="QA403"/>
      <c r="QB403"/>
      <c r="QC403"/>
      <c r="QD403"/>
      <c r="QE403"/>
      <c r="QF403"/>
      <c r="QG403"/>
      <c r="QH403"/>
      <c r="QI403"/>
      <c r="QJ403"/>
      <c r="QK403"/>
      <c r="QL403"/>
      <c r="QM403"/>
      <c r="QN403"/>
      <c r="QO403"/>
      <c r="QP403"/>
      <c r="QQ403"/>
      <c r="QR403"/>
      <c r="QS403"/>
      <c r="QT403"/>
      <c r="QU403"/>
      <c r="QV403"/>
      <c r="QW403"/>
      <c r="QX403"/>
      <c r="QY403"/>
      <c r="QZ403"/>
      <c r="RA403"/>
      <c r="RB403"/>
      <c r="RC403"/>
      <c r="RD403"/>
      <c r="RE403"/>
      <c r="RF403"/>
      <c r="RG403"/>
      <c r="RH403"/>
      <c r="RI403"/>
      <c r="RJ403"/>
      <c r="RK403"/>
      <c r="RL403"/>
      <c r="RM403"/>
      <c r="RN403"/>
      <c r="RO403"/>
      <c r="RP403"/>
      <c r="RQ403"/>
      <c r="RR403"/>
      <c r="RS403"/>
      <c r="RT403"/>
      <c r="RU403"/>
      <c r="RV403"/>
      <c r="RW403"/>
      <c r="RX403"/>
      <c r="RY403"/>
      <c r="RZ403"/>
      <c r="SA403"/>
      <c r="SB403"/>
      <c r="SC403"/>
      <c r="SD403"/>
      <c r="SE403"/>
      <c r="SF403"/>
      <c r="SG403"/>
      <c r="SH403"/>
      <c r="SI403"/>
      <c r="SJ403"/>
      <c r="SK403"/>
      <c r="SL403"/>
      <c r="SM403"/>
      <c r="SN403"/>
      <c r="SO403"/>
      <c r="SP403"/>
      <c r="SQ403"/>
      <c r="SR403"/>
      <c r="SS403"/>
      <c r="ST403"/>
      <c r="SU403"/>
      <c r="SV403"/>
      <c r="SW403"/>
      <c r="SX403"/>
      <c r="SY403"/>
      <c r="SZ403"/>
      <c r="TA403"/>
      <c r="TB403"/>
      <c r="TC403"/>
      <c r="TD403"/>
      <c r="TE403"/>
      <c r="TF403"/>
      <c r="TG403"/>
      <c r="TH403"/>
      <c r="TI403"/>
      <c r="TJ403"/>
      <c r="TK403"/>
      <c r="TL403"/>
      <c r="TM403"/>
      <c r="TN403"/>
      <c r="TO403"/>
      <c r="TP403"/>
      <c r="TQ403"/>
      <c r="TR403"/>
      <c r="TS403"/>
      <c r="TT403"/>
      <c r="TU403"/>
      <c r="TV403"/>
      <c r="TW403"/>
      <c r="TX403"/>
      <c r="TY403"/>
      <c r="TZ403"/>
      <c r="UA403"/>
      <c r="UB403"/>
      <c r="UC403"/>
      <c r="UD403"/>
      <c r="UE403"/>
      <c r="UF403"/>
      <c r="UG403"/>
      <c r="UH403"/>
      <c r="UI403"/>
      <c r="UJ403"/>
      <c r="UK403"/>
      <c r="UL403"/>
      <c r="UM403"/>
      <c r="UN403"/>
      <c r="UO403"/>
      <c r="UP403"/>
      <c r="UQ403"/>
      <c r="UR403"/>
      <c r="US403"/>
      <c r="UT403"/>
      <c r="UU403"/>
      <c r="UV403"/>
      <c r="UW403"/>
      <c r="UX403"/>
      <c r="UY403"/>
      <c r="UZ403"/>
      <c r="VA403"/>
      <c r="VB403"/>
      <c r="VC403"/>
      <c r="VD403"/>
      <c r="VE403"/>
      <c r="VF403"/>
      <c r="VG403"/>
      <c r="VH403"/>
      <c r="VI403"/>
      <c r="VJ403"/>
      <c r="VK403"/>
      <c r="VL403"/>
      <c r="VM403"/>
      <c r="VN403"/>
      <c r="VO403"/>
      <c r="VP403"/>
      <c r="VQ403"/>
      <c r="VR403"/>
      <c r="VS403"/>
      <c r="VT403"/>
      <c r="VU403"/>
      <c r="VV403"/>
      <c r="VW403"/>
      <c r="VX403"/>
      <c r="VY403"/>
      <c r="VZ403"/>
      <c r="WA403"/>
      <c r="WB403"/>
      <c r="WC403"/>
      <c r="WD403"/>
      <c r="WE403"/>
      <c r="WF403"/>
      <c r="WG403"/>
      <c r="WH403"/>
      <c r="WI403"/>
      <c r="WJ403"/>
      <c r="WK403"/>
      <c r="WL403"/>
      <c r="WM403"/>
      <c r="WN403"/>
      <c r="WO403"/>
      <c r="WP403"/>
      <c r="WQ403"/>
      <c r="WR403"/>
      <c r="WS403"/>
      <c r="WT403"/>
      <c r="WU403"/>
      <c r="WV403"/>
      <c r="WW403"/>
      <c r="WX403"/>
      <c r="WY403"/>
      <c r="WZ403"/>
      <c r="XA403"/>
      <c r="XB403"/>
      <c r="XC403"/>
      <c r="XD403"/>
      <c r="XE403"/>
      <c r="XF403"/>
      <c r="XG403"/>
      <c r="XH403"/>
      <c r="XI403"/>
      <c r="XJ403"/>
      <c r="XK403"/>
      <c r="XL403"/>
      <c r="XM403"/>
      <c r="XN403"/>
      <c r="XO403"/>
      <c r="XP403"/>
      <c r="XQ403"/>
      <c r="XR403"/>
      <c r="XS403"/>
      <c r="XT403"/>
      <c r="XU403"/>
      <c r="XV403"/>
      <c r="XW403"/>
      <c r="XX403"/>
      <c r="XY403"/>
      <c r="XZ403"/>
      <c r="YA403"/>
      <c r="YB403"/>
      <c r="YC403"/>
      <c r="YD403"/>
      <c r="YE403"/>
      <c r="YF403"/>
      <c r="YG403"/>
      <c r="YH403"/>
      <c r="YI403"/>
      <c r="YJ403"/>
      <c r="YK403"/>
      <c r="YL403"/>
      <c r="YM403"/>
      <c r="YN403"/>
      <c r="YO403"/>
      <c r="YP403"/>
      <c r="YQ403"/>
      <c r="YR403"/>
      <c r="YS403"/>
      <c r="YT403"/>
      <c r="YU403"/>
      <c r="YV403"/>
      <c r="YW403"/>
      <c r="YX403"/>
      <c r="YY403"/>
      <c r="YZ403"/>
      <c r="ZA403"/>
      <c r="ZB403"/>
      <c r="ZC403"/>
      <c r="ZD403"/>
      <c r="ZE403"/>
      <c r="ZF403"/>
      <c r="ZG403"/>
      <c r="ZH403"/>
      <c r="ZI403"/>
      <c r="ZJ403"/>
      <c r="ZK403"/>
      <c r="ZL403"/>
      <c r="ZM403"/>
      <c r="ZN403"/>
      <c r="ZO403"/>
      <c r="ZP403"/>
      <c r="ZQ403"/>
      <c r="ZR403"/>
      <c r="ZS403"/>
      <c r="ZT403"/>
      <c r="ZU403"/>
      <c r="ZV403"/>
      <c r="ZW403"/>
      <c r="ZX403"/>
      <c r="ZY403"/>
      <c r="ZZ403"/>
      <c r="AAA403"/>
      <c r="AAB403"/>
      <c r="AAC403"/>
      <c r="AAD403"/>
      <c r="AAE403"/>
      <c r="AAF403"/>
      <c r="AAG403"/>
      <c r="AAH403"/>
      <c r="AAI403"/>
      <c r="AAJ403"/>
      <c r="AAK403"/>
      <c r="AAL403"/>
      <c r="AAM403"/>
      <c r="AAN403"/>
      <c r="AAO403"/>
      <c r="AAP403"/>
      <c r="AAQ403"/>
      <c r="AAR403"/>
      <c r="AAS403"/>
      <c r="AAT403"/>
      <c r="AAU403"/>
      <c r="AAV403"/>
      <c r="AAW403"/>
      <c r="AAX403"/>
      <c r="AAY403"/>
      <c r="AAZ403"/>
      <c r="ABA403"/>
      <c r="ABB403"/>
      <c r="ABC403"/>
      <c r="ABD403"/>
      <c r="ABE403"/>
      <c r="ABF403"/>
      <c r="ABG403"/>
      <c r="ABH403"/>
      <c r="ABI403"/>
      <c r="ABJ403"/>
      <c r="ABK403"/>
      <c r="ABL403"/>
      <c r="ABM403"/>
      <c r="ABN403"/>
      <c r="ABO403"/>
      <c r="ABP403"/>
      <c r="ABQ403"/>
      <c r="ABR403"/>
      <c r="ABS403"/>
      <c r="ABT403"/>
      <c r="ABU403"/>
      <c r="ABV403"/>
      <c r="ABW403"/>
      <c r="ABX403"/>
      <c r="ABY403"/>
      <c r="ABZ403"/>
      <c r="ACA403"/>
      <c r="ACB403"/>
      <c r="ACC403"/>
      <c r="ACD403"/>
      <c r="ACE403"/>
      <c r="ACF403"/>
      <c r="ACG403"/>
      <c r="ACH403"/>
      <c r="ACI403"/>
      <c r="ACJ403"/>
      <c r="ACK403"/>
      <c r="ACL403"/>
      <c r="ACM403"/>
      <c r="ACN403"/>
      <c r="ACO403"/>
      <c r="ACP403"/>
      <c r="ACQ403"/>
      <c r="ACR403"/>
      <c r="ACS403"/>
      <c r="ACT403"/>
      <c r="ACU403"/>
      <c r="ACV403"/>
      <c r="ACW403"/>
      <c r="ACX403"/>
      <c r="ACY403"/>
      <c r="ACZ403"/>
      <c r="ADA403"/>
      <c r="ADB403"/>
      <c r="ADC403"/>
      <c r="ADD403"/>
      <c r="ADE403"/>
      <c r="ADF403"/>
      <c r="ADG403"/>
      <c r="ADH403"/>
      <c r="ADI403"/>
      <c r="ADJ403"/>
      <c r="ADK403"/>
      <c r="ADL403"/>
      <c r="ADM403"/>
      <c r="ADN403"/>
      <c r="ADO403"/>
      <c r="ADP403"/>
      <c r="ADQ403"/>
      <c r="ADR403"/>
      <c r="ADS403"/>
      <c r="ADT403"/>
      <c r="ADU403"/>
      <c r="ADV403"/>
      <c r="ADW403"/>
      <c r="ADX403"/>
      <c r="ADY403"/>
      <c r="ADZ403"/>
      <c r="AEA403"/>
      <c r="AEB403"/>
      <c r="AEC403"/>
      <c r="AED403"/>
      <c r="AEE403"/>
      <c r="AEF403"/>
      <c r="AEG403"/>
      <c r="AEH403"/>
      <c r="AEI403"/>
      <c r="AEJ403"/>
      <c r="AEK403"/>
      <c r="AEL403"/>
      <c r="AEM403"/>
      <c r="AEN403"/>
      <c r="AEO403"/>
      <c r="AEP403"/>
      <c r="AEQ403"/>
      <c r="AER403"/>
      <c r="AES403"/>
      <c r="AET403"/>
      <c r="AEU403"/>
      <c r="AEV403"/>
      <c r="AEW403"/>
      <c r="AEX403"/>
      <c r="AEY403"/>
      <c r="AEZ403"/>
      <c r="AFA403"/>
      <c r="AFB403"/>
      <c r="AFC403"/>
      <c r="AFD403"/>
      <c r="AFE403"/>
      <c r="AFF403"/>
      <c r="AFG403"/>
      <c r="AFH403"/>
      <c r="AFI403"/>
      <c r="AFJ403"/>
      <c r="AFK403"/>
      <c r="AFL403"/>
      <c r="AFM403"/>
      <c r="AFN403"/>
      <c r="AFO403"/>
      <c r="AFP403"/>
      <c r="AFQ403"/>
      <c r="AFR403"/>
      <c r="AFS403"/>
      <c r="AFT403"/>
      <c r="AFU403"/>
      <c r="AFV403"/>
      <c r="AFW403"/>
      <c r="AFX403"/>
      <c r="AFY403"/>
      <c r="AFZ403"/>
      <c r="AGA403"/>
      <c r="AGB403"/>
      <c r="AGC403"/>
      <c r="AGD403"/>
      <c r="AGE403"/>
      <c r="AGF403"/>
      <c r="AGG403"/>
      <c r="AGH403"/>
      <c r="AGI403"/>
      <c r="AGJ403"/>
      <c r="AGK403"/>
      <c r="AGL403"/>
      <c r="AGM403"/>
      <c r="AGN403"/>
      <c r="AGO403"/>
      <c r="AGP403"/>
      <c r="AGQ403"/>
      <c r="AGR403"/>
      <c r="AGS403"/>
      <c r="AGT403"/>
      <c r="AGU403"/>
      <c r="AGV403"/>
      <c r="AGW403"/>
      <c r="AGX403"/>
      <c r="AGY403"/>
      <c r="AGZ403"/>
      <c r="AHA403"/>
      <c r="AHB403"/>
      <c r="AHC403"/>
      <c r="AHD403"/>
      <c r="AHE403"/>
      <c r="AHF403"/>
      <c r="AHG403"/>
      <c r="AHH403"/>
      <c r="AHI403"/>
      <c r="AHJ403"/>
      <c r="AHK403"/>
      <c r="AHL403"/>
      <c r="AHM403"/>
      <c r="AHN403"/>
      <c r="AHO403"/>
      <c r="AHP403"/>
      <c r="AHQ403"/>
      <c r="AHR403"/>
      <c r="AHS403"/>
      <c r="AHT403"/>
      <c r="AHU403"/>
      <c r="AHV403"/>
      <c r="AHW403"/>
      <c r="AHX403"/>
      <c r="AHY403"/>
      <c r="AHZ403"/>
      <c r="AIA403"/>
      <c r="AIB403"/>
      <c r="AIC403"/>
      <c r="AID403"/>
      <c r="AIE403"/>
      <c r="AIF403"/>
      <c r="AIG403"/>
      <c r="AIH403"/>
      <c r="AII403"/>
      <c r="AIJ403"/>
      <c r="AIK403"/>
      <c r="AIL403"/>
      <c r="AIM403"/>
      <c r="AIN403"/>
      <c r="AIO403"/>
      <c r="AIP403"/>
      <c r="AIQ403"/>
      <c r="AIR403"/>
      <c r="AIS403"/>
      <c r="AIT403"/>
      <c r="AIU403"/>
      <c r="AIV403"/>
      <c r="AIW403"/>
      <c r="AIX403"/>
      <c r="AIY403"/>
      <c r="AIZ403"/>
      <c r="AJA403"/>
      <c r="AJB403"/>
      <c r="AJC403"/>
      <c r="AJD403"/>
      <c r="AJE403"/>
      <c r="AJF403"/>
      <c r="AJG403"/>
      <c r="AJH403"/>
      <c r="AJI403"/>
      <c r="AJJ403"/>
      <c r="AJK403"/>
      <c r="AJL403"/>
      <c r="AJM403"/>
      <c r="AJN403"/>
      <c r="AJO403"/>
      <c r="AJP403"/>
      <c r="AJQ403"/>
      <c r="AJR403"/>
      <c r="AJS403"/>
      <c r="AJT403"/>
      <c r="AJU403"/>
      <c r="AJV403"/>
      <c r="AJW403"/>
      <c r="AJX403"/>
      <c r="AJY403"/>
      <c r="AJZ403"/>
      <c r="AKA403"/>
      <c r="AKB403"/>
      <c r="AKC403"/>
      <c r="AKD403"/>
      <c r="AKE403"/>
      <c r="AKF403"/>
      <c r="AKG403"/>
      <c r="AKH403"/>
      <c r="AKI403"/>
      <c r="AKJ403"/>
      <c r="AKK403"/>
      <c r="AKL403"/>
      <c r="AKM403"/>
      <c r="AKN403"/>
      <c r="AKO403"/>
      <c r="AKP403"/>
      <c r="AKQ403"/>
      <c r="AKR403"/>
      <c r="AKS403"/>
      <c r="AKT403"/>
      <c r="AKU403"/>
      <c r="AKV403"/>
      <c r="AKW403"/>
      <c r="AKX403"/>
      <c r="AKY403"/>
      <c r="AKZ403"/>
      <c r="ALA403"/>
      <c r="ALB403"/>
      <c r="ALC403"/>
      <c r="ALD403"/>
      <c r="ALE403"/>
      <c r="ALF403"/>
      <c r="ALG403"/>
      <c r="ALH403"/>
      <c r="ALI403"/>
      <c r="ALJ403"/>
      <c r="ALK403"/>
      <c r="ALL403"/>
      <c r="ALM403"/>
      <c r="ALN403"/>
      <c r="ALO403"/>
      <c r="ALP403"/>
      <c r="ALQ403"/>
      <c r="ALR403"/>
      <c r="ALS403"/>
      <c r="ALT403"/>
      <c r="ALU403"/>
      <c r="ALV403"/>
      <c r="ALW403"/>
      <c r="ALX403"/>
      <c r="ALY403"/>
      <c r="ALZ403"/>
      <c r="AMA403"/>
      <c r="AMB403"/>
      <c r="AMC403"/>
      <c r="AMD403"/>
      <c r="AME403"/>
      <c r="AMF403"/>
      <c r="AMG403"/>
      <c r="AMH403"/>
      <c r="AMI403"/>
      <c r="AMJ403"/>
      <c r="AMK403"/>
      <c r="AML403"/>
      <c r="AMM403"/>
      <c r="AMN403"/>
      <c r="AMO403"/>
      <c r="AMP403"/>
      <c r="AMQ403"/>
      <c r="AMR403"/>
      <c r="AMS403"/>
      <c r="AMT403"/>
      <c r="AMU403"/>
      <c r="AMV403"/>
      <c r="AMW403"/>
      <c r="AMX403"/>
      <c r="AMY403"/>
    </row>
    <row r="404" spans="3:1042" s="6" customFormat="1" ht="15" customHeight="1" x14ac:dyDescent="0.25">
      <c r="C404" s="120" t="str">
        <f t="shared" si="282"/>
        <v>State</v>
      </c>
      <c r="D404" s="120" t="str">
        <f t="shared" si="283"/>
        <v>HPX-80-DHPTDR 130  (80 gal, JA13)</v>
      </c>
      <c r="E404" s="120">
        <f t="shared" si="207"/>
        <v>231515</v>
      </c>
      <c r="F404" s="55">
        <f t="shared" ref="F404" si="296">S404</f>
        <v>80</v>
      </c>
      <c r="G404" s="6" t="str">
        <f t="shared" si="284"/>
        <v>AOSmithHPTU80</v>
      </c>
      <c r="H404" s="116">
        <f t="shared" ref="H404" si="297">W404</f>
        <v>1</v>
      </c>
      <c r="I404" s="156" t="str">
        <f t="shared" si="208"/>
        <v>StateHPX80DHPTDR</v>
      </c>
      <c r="J404" s="91" t="s">
        <v>188</v>
      </c>
      <c r="K404" s="32">
        <v>3</v>
      </c>
      <c r="L404" s="75">
        <f t="shared" si="277"/>
        <v>23</v>
      </c>
      <c r="M404" s="9" t="s">
        <v>39</v>
      </c>
      <c r="N404" s="121">
        <v>15</v>
      </c>
      <c r="O404" s="62">
        <f t="shared" ref="O404" si="298" xml:space="preserve"> (L404*10000) + (N404*100) + VLOOKUP( U404, $R$2:$T$65, 2, FALSE )</f>
        <v>231515</v>
      </c>
      <c r="P404" s="59" t="str">
        <f t="shared" si="295"/>
        <v>HPX-80-DHPTDR 130  (80 gal, JA13)</v>
      </c>
      <c r="Q404" s="155">
        <f t="shared" si="279"/>
        <v>1</v>
      </c>
      <c r="R404" s="10" t="s">
        <v>364</v>
      </c>
      <c r="S404" s="11">
        <v>80</v>
      </c>
      <c r="T404" s="30" t="s">
        <v>83</v>
      </c>
      <c r="U404" s="80" t="s">
        <v>103</v>
      </c>
      <c r="V404" s="85" t="str">
        <f t="shared" ref="V404" si="299">VLOOKUP( U404, $R$2:$T$65, 3, FALSE )</f>
        <v>AOSmithHPTU80</v>
      </c>
      <c r="W404" s="117">
        <v>1</v>
      </c>
      <c r="X404" s="42" t="s">
        <v>13</v>
      </c>
      <c r="Y404" s="43">
        <v>44118</v>
      </c>
      <c r="Z404" s="44" t="s">
        <v>80</v>
      </c>
      <c r="AA404" s="126" t="str">
        <f t="shared" si="293"/>
        <v>2,     231515,   "HPX-80-DHPTDR 130  (80 gal, JA13)"</v>
      </c>
      <c r="AB404" s="128" t="str">
        <f t="shared" si="211"/>
        <v>State</v>
      </c>
      <c r="AC404" s="130" t="s">
        <v>674</v>
      </c>
      <c r="AD404" s="153">
        <f t="shared" si="280"/>
        <v>1</v>
      </c>
      <c r="AE404" s="126" t="str">
        <f t="shared" si="294"/>
        <v xml:space="preserve">          case  HPX-80-DHPTDR 130  (80 gal, JA13)   :   "StateHPX80DHPTDR"</v>
      </c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  <c r="NG404"/>
      <c r="NH404"/>
      <c r="NI404"/>
      <c r="NJ404"/>
      <c r="NK404"/>
      <c r="NL404"/>
      <c r="NM404"/>
      <c r="NN404"/>
      <c r="NO404"/>
      <c r="NP404"/>
      <c r="NQ404"/>
      <c r="NR404"/>
      <c r="NS404"/>
      <c r="NT404"/>
      <c r="NU404"/>
      <c r="NV404"/>
      <c r="NW404"/>
      <c r="NX404"/>
      <c r="NY404"/>
      <c r="NZ404"/>
      <c r="OA404"/>
      <c r="OB404"/>
      <c r="OC404"/>
      <c r="OD404"/>
      <c r="OE404"/>
      <c r="OF404"/>
      <c r="OG404"/>
      <c r="OH404"/>
      <c r="OI404"/>
      <c r="OJ404"/>
      <c r="OK404"/>
      <c r="OL404"/>
      <c r="OM404"/>
      <c r="ON404"/>
      <c r="OO404"/>
      <c r="OP404"/>
      <c r="OQ404"/>
      <c r="OR404"/>
      <c r="OS404"/>
      <c r="OT404"/>
      <c r="OU404"/>
      <c r="OV404"/>
      <c r="OW404"/>
      <c r="OX404"/>
      <c r="OY404"/>
      <c r="OZ404"/>
      <c r="PA404"/>
      <c r="PB404"/>
      <c r="PC404"/>
      <c r="PD404"/>
      <c r="PE404"/>
      <c r="PF404"/>
      <c r="PG404"/>
      <c r="PH404"/>
      <c r="PI404"/>
      <c r="PJ404"/>
      <c r="PK404"/>
      <c r="PL404"/>
      <c r="PM404"/>
      <c r="PN404"/>
      <c r="PO404"/>
      <c r="PP404"/>
      <c r="PQ404"/>
      <c r="PR404"/>
      <c r="PS404"/>
      <c r="PT404"/>
      <c r="PU404"/>
      <c r="PV404"/>
      <c r="PW404"/>
      <c r="PX404"/>
      <c r="PY404"/>
      <c r="PZ404"/>
      <c r="QA404"/>
      <c r="QB404"/>
      <c r="QC404"/>
      <c r="QD404"/>
      <c r="QE404"/>
      <c r="QF404"/>
      <c r="QG404"/>
      <c r="QH404"/>
      <c r="QI404"/>
      <c r="QJ404"/>
      <c r="QK404"/>
      <c r="QL404"/>
      <c r="QM404"/>
      <c r="QN404"/>
      <c r="QO404"/>
      <c r="QP404"/>
      <c r="QQ404"/>
      <c r="QR404"/>
      <c r="QS404"/>
      <c r="QT404"/>
      <c r="QU404"/>
      <c r="QV404"/>
      <c r="QW404"/>
      <c r="QX404"/>
      <c r="QY404"/>
      <c r="QZ404"/>
      <c r="RA404"/>
      <c r="RB404"/>
      <c r="RC404"/>
      <c r="RD404"/>
      <c r="RE404"/>
      <c r="RF404"/>
      <c r="RG404"/>
      <c r="RH404"/>
      <c r="RI404"/>
      <c r="RJ404"/>
      <c r="RK404"/>
      <c r="RL404"/>
      <c r="RM404"/>
      <c r="RN404"/>
      <c r="RO404"/>
      <c r="RP404"/>
      <c r="RQ404"/>
      <c r="RR404"/>
      <c r="RS404"/>
      <c r="RT404"/>
      <c r="RU404"/>
      <c r="RV404"/>
      <c r="RW404"/>
      <c r="RX404"/>
      <c r="RY404"/>
      <c r="RZ404"/>
      <c r="SA404"/>
      <c r="SB404"/>
      <c r="SC404"/>
      <c r="SD404"/>
      <c r="SE404"/>
      <c r="SF404"/>
      <c r="SG404"/>
      <c r="SH404"/>
      <c r="SI404"/>
      <c r="SJ404"/>
      <c r="SK404"/>
      <c r="SL404"/>
      <c r="SM404"/>
      <c r="SN404"/>
      <c r="SO404"/>
      <c r="SP404"/>
      <c r="SQ404"/>
      <c r="SR404"/>
      <c r="SS404"/>
      <c r="ST404"/>
      <c r="SU404"/>
      <c r="SV404"/>
      <c r="SW404"/>
      <c r="SX404"/>
      <c r="SY404"/>
      <c r="SZ404"/>
      <c r="TA404"/>
      <c r="TB404"/>
      <c r="TC404"/>
      <c r="TD404"/>
      <c r="TE404"/>
      <c r="TF404"/>
      <c r="TG404"/>
      <c r="TH404"/>
      <c r="TI404"/>
      <c r="TJ404"/>
      <c r="TK404"/>
      <c r="TL404"/>
      <c r="TM404"/>
      <c r="TN404"/>
      <c r="TO404"/>
      <c r="TP404"/>
      <c r="TQ404"/>
      <c r="TR404"/>
      <c r="TS404"/>
      <c r="TT404"/>
      <c r="TU404"/>
      <c r="TV404"/>
      <c r="TW404"/>
      <c r="TX404"/>
      <c r="TY404"/>
      <c r="TZ404"/>
      <c r="UA404"/>
      <c r="UB404"/>
      <c r="UC404"/>
      <c r="UD404"/>
      <c r="UE404"/>
      <c r="UF404"/>
      <c r="UG404"/>
      <c r="UH404"/>
      <c r="UI404"/>
      <c r="UJ404"/>
      <c r="UK404"/>
      <c r="UL404"/>
      <c r="UM404"/>
      <c r="UN404"/>
      <c r="UO404"/>
      <c r="UP404"/>
      <c r="UQ404"/>
      <c r="UR404"/>
      <c r="US404"/>
      <c r="UT404"/>
      <c r="UU404"/>
      <c r="UV404"/>
      <c r="UW404"/>
      <c r="UX404"/>
      <c r="UY404"/>
      <c r="UZ404"/>
      <c r="VA404"/>
      <c r="VB404"/>
      <c r="VC404"/>
      <c r="VD404"/>
      <c r="VE404"/>
      <c r="VF404"/>
      <c r="VG404"/>
      <c r="VH404"/>
      <c r="VI404"/>
      <c r="VJ404"/>
      <c r="VK404"/>
      <c r="VL404"/>
      <c r="VM404"/>
      <c r="VN404"/>
      <c r="VO404"/>
      <c r="VP404"/>
      <c r="VQ404"/>
      <c r="VR404"/>
      <c r="VS404"/>
      <c r="VT404"/>
      <c r="VU404"/>
      <c r="VV404"/>
      <c r="VW404"/>
      <c r="VX404"/>
      <c r="VY404"/>
      <c r="VZ404"/>
      <c r="WA404"/>
      <c r="WB404"/>
      <c r="WC404"/>
      <c r="WD404"/>
      <c r="WE404"/>
      <c r="WF404"/>
      <c r="WG404"/>
      <c r="WH404"/>
      <c r="WI404"/>
      <c r="WJ404"/>
      <c r="WK404"/>
      <c r="WL404"/>
      <c r="WM404"/>
      <c r="WN404"/>
      <c r="WO404"/>
      <c r="WP404"/>
      <c r="WQ404"/>
      <c r="WR404"/>
      <c r="WS404"/>
      <c r="WT404"/>
      <c r="WU404"/>
      <c r="WV404"/>
      <c r="WW404"/>
      <c r="WX404"/>
      <c r="WY404"/>
      <c r="WZ404"/>
      <c r="XA404"/>
      <c r="XB404"/>
      <c r="XC404"/>
      <c r="XD404"/>
      <c r="XE404"/>
      <c r="XF404"/>
      <c r="XG404"/>
      <c r="XH404"/>
      <c r="XI404"/>
      <c r="XJ404"/>
      <c r="XK404"/>
      <c r="XL404"/>
      <c r="XM404"/>
      <c r="XN404"/>
      <c r="XO404"/>
      <c r="XP404"/>
      <c r="XQ404"/>
      <c r="XR404"/>
      <c r="XS404"/>
      <c r="XT404"/>
      <c r="XU404"/>
      <c r="XV404"/>
      <c r="XW404"/>
      <c r="XX404"/>
      <c r="XY404"/>
      <c r="XZ404"/>
      <c r="YA404"/>
      <c r="YB404"/>
      <c r="YC404"/>
      <c r="YD404"/>
      <c r="YE404"/>
      <c r="YF404"/>
      <c r="YG404"/>
      <c r="YH404"/>
      <c r="YI404"/>
      <c r="YJ404"/>
      <c r="YK404"/>
      <c r="YL404"/>
      <c r="YM404"/>
      <c r="YN404"/>
      <c r="YO404"/>
      <c r="YP404"/>
      <c r="YQ404"/>
      <c r="YR404"/>
      <c r="YS404"/>
      <c r="YT404"/>
      <c r="YU404"/>
      <c r="YV404"/>
      <c r="YW404"/>
      <c r="YX404"/>
      <c r="YY404"/>
      <c r="YZ404"/>
      <c r="ZA404"/>
      <c r="ZB404"/>
      <c r="ZC404"/>
      <c r="ZD404"/>
      <c r="ZE404"/>
      <c r="ZF404"/>
      <c r="ZG404"/>
      <c r="ZH404"/>
      <c r="ZI404"/>
      <c r="ZJ404"/>
      <c r="ZK404"/>
      <c r="ZL404"/>
      <c r="ZM404"/>
      <c r="ZN404"/>
      <c r="ZO404"/>
      <c r="ZP404"/>
      <c r="ZQ404"/>
      <c r="ZR404"/>
      <c r="ZS404"/>
      <c r="ZT404"/>
      <c r="ZU404"/>
      <c r="ZV404"/>
      <c r="ZW404"/>
      <c r="ZX404"/>
      <c r="ZY404"/>
      <c r="ZZ404"/>
      <c r="AAA404"/>
      <c r="AAB404"/>
      <c r="AAC404"/>
      <c r="AAD404"/>
      <c r="AAE404"/>
      <c r="AAF404"/>
      <c r="AAG404"/>
      <c r="AAH404"/>
      <c r="AAI404"/>
      <c r="AAJ404"/>
      <c r="AAK404"/>
      <c r="AAL404"/>
      <c r="AAM404"/>
      <c r="AAN404"/>
      <c r="AAO404"/>
      <c r="AAP404"/>
      <c r="AAQ404"/>
      <c r="AAR404"/>
      <c r="AAS404"/>
      <c r="AAT404"/>
      <c r="AAU404"/>
      <c r="AAV404"/>
      <c r="AAW404"/>
      <c r="AAX404"/>
      <c r="AAY404"/>
      <c r="AAZ404"/>
      <c r="ABA404"/>
      <c r="ABB404"/>
      <c r="ABC404"/>
      <c r="ABD404"/>
      <c r="ABE404"/>
      <c r="ABF404"/>
      <c r="ABG404"/>
      <c r="ABH404"/>
      <c r="ABI404"/>
      <c r="ABJ404"/>
      <c r="ABK404"/>
      <c r="ABL404"/>
      <c r="ABM404"/>
      <c r="ABN404"/>
      <c r="ABO404"/>
      <c r="ABP404"/>
      <c r="ABQ404"/>
      <c r="ABR404"/>
      <c r="ABS404"/>
      <c r="ABT404"/>
      <c r="ABU404"/>
      <c r="ABV404"/>
      <c r="ABW404"/>
      <c r="ABX404"/>
      <c r="ABY404"/>
      <c r="ABZ404"/>
      <c r="ACA404"/>
      <c r="ACB404"/>
      <c r="ACC404"/>
      <c r="ACD404"/>
      <c r="ACE404"/>
      <c r="ACF404"/>
      <c r="ACG404"/>
      <c r="ACH404"/>
      <c r="ACI404"/>
      <c r="ACJ404"/>
      <c r="ACK404"/>
      <c r="ACL404"/>
      <c r="ACM404"/>
      <c r="ACN404"/>
      <c r="ACO404"/>
      <c r="ACP404"/>
      <c r="ACQ404"/>
      <c r="ACR404"/>
      <c r="ACS404"/>
      <c r="ACT404"/>
      <c r="ACU404"/>
      <c r="ACV404"/>
      <c r="ACW404"/>
      <c r="ACX404"/>
      <c r="ACY404"/>
      <c r="ACZ404"/>
      <c r="ADA404"/>
      <c r="ADB404"/>
      <c r="ADC404"/>
      <c r="ADD404"/>
      <c r="ADE404"/>
      <c r="ADF404"/>
      <c r="ADG404"/>
      <c r="ADH404"/>
      <c r="ADI404"/>
      <c r="ADJ404"/>
      <c r="ADK404"/>
      <c r="ADL404"/>
      <c r="ADM404"/>
      <c r="ADN404"/>
      <c r="ADO404"/>
      <c r="ADP404"/>
      <c r="ADQ404"/>
      <c r="ADR404"/>
      <c r="ADS404"/>
      <c r="ADT404"/>
      <c r="ADU404"/>
      <c r="ADV404"/>
      <c r="ADW404"/>
      <c r="ADX404"/>
      <c r="ADY404"/>
      <c r="ADZ404"/>
      <c r="AEA404"/>
      <c r="AEB404"/>
      <c r="AEC404"/>
      <c r="AED404"/>
      <c r="AEE404"/>
      <c r="AEF404"/>
      <c r="AEG404"/>
      <c r="AEH404"/>
      <c r="AEI404"/>
      <c r="AEJ404"/>
      <c r="AEK404"/>
      <c r="AEL404"/>
      <c r="AEM404"/>
      <c r="AEN404"/>
      <c r="AEO404"/>
      <c r="AEP404"/>
      <c r="AEQ404"/>
      <c r="AER404"/>
      <c r="AES404"/>
      <c r="AET404"/>
      <c r="AEU404"/>
      <c r="AEV404"/>
      <c r="AEW404"/>
      <c r="AEX404"/>
      <c r="AEY404"/>
      <c r="AEZ404"/>
      <c r="AFA404"/>
      <c r="AFB404"/>
      <c r="AFC404"/>
      <c r="AFD404"/>
      <c r="AFE404"/>
      <c r="AFF404"/>
      <c r="AFG404"/>
      <c r="AFH404"/>
      <c r="AFI404"/>
      <c r="AFJ404"/>
      <c r="AFK404"/>
      <c r="AFL404"/>
      <c r="AFM404"/>
      <c r="AFN404"/>
      <c r="AFO404"/>
      <c r="AFP404"/>
      <c r="AFQ404"/>
      <c r="AFR404"/>
      <c r="AFS404"/>
      <c r="AFT404"/>
      <c r="AFU404"/>
      <c r="AFV404"/>
      <c r="AFW404"/>
      <c r="AFX404"/>
      <c r="AFY404"/>
      <c r="AFZ404"/>
      <c r="AGA404"/>
      <c r="AGB404"/>
      <c r="AGC404"/>
      <c r="AGD404"/>
      <c r="AGE404"/>
      <c r="AGF404"/>
      <c r="AGG404"/>
      <c r="AGH404"/>
      <c r="AGI404"/>
      <c r="AGJ404"/>
      <c r="AGK404"/>
      <c r="AGL404"/>
      <c r="AGM404"/>
      <c r="AGN404"/>
      <c r="AGO404"/>
      <c r="AGP404"/>
      <c r="AGQ404"/>
      <c r="AGR404"/>
      <c r="AGS404"/>
      <c r="AGT404"/>
      <c r="AGU404"/>
      <c r="AGV404"/>
      <c r="AGW404"/>
      <c r="AGX404"/>
      <c r="AGY404"/>
      <c r="AGZ404"/>
      <c r="AHA404"/>
      <c r="AHB404"/>
      <c r="AHC404"/>
      <c r="AHD404"/>
      <c r="AHE404"/>
      <c r="AHF404"/>
      <c r="AHG404"/>
      <c r="AHH404"/>
      <c r="AHI404"/>
      <c r="AHJ404"/>
      <c r="AHK404"/>
      <c r="AHL404"/>
      <c r="AHM404"/>
      <c r="AHN404"/>
      <c r="AHO404"/>
      <c r="AHP404"/>
      <c r="AHQ404"/>
      <c r="AHR404"/>
      <c r="AHS404"/>
      <c r="AHT404"/>
      <c r="AHU404"/>
      <c r="AHV404"/>
      <c r="AHW404"/>
      <c r="AHX404"/>
      <c r="AHY404"/>
      <c r="AHZ404"/>
      <c r="AIA404"/>
      <c r="AIB404"/>
      <c r="AIC404"/>
      <c r="AID404"/>
      <c r="AIE404"/>
      <c r="AIF404"/>
      <c r="AIG404"/>
      <c r="AIH404"/>
      <c r="AII404"/>
      <c r="AIJ404"/>
      <c r="AIK404"/>
      <c r="AIL404"/>
      <c r="AIM404"/>
      <c r="AIN404"/>
      <c r="AIO404"/>
      <c r="AIP404"/>
      <c r="AIQ404"/>
      <c r="AIR404"/>
      <c r="AIS404"/>
      <c r="AIT404"/>
      <c r="AIU404"/>
      <c r="AIV404"/>
      <c r="AIW404"/>
      <c r="AIX404"/>
      <c r="AIY404"/>
      <c r="AIZ404"/>
      <c r="AJA404"/>
      <c r="AJB404"/>
      <c r="AJC404"/>
      <c r="AJD404"/>
      <c r="AJE404"/>
      <c r="AJF404"/>
      <c r="AJG404"/>
      <c r="AJH404"/>
      <c r="AJI404"/>
      <c r="AJJ404"/>
      <c r="AJK404"/>
      <c r="AJL404"/>
      <c r="AJM404"/>
      <c r="AJN404"/>
      <c r="AJO404"/>
      <c r="AJP404"/>
      <c r="AJQ404"/>
      <c r="AJR404"/>
      <c r="AJS404"/>
      <c r="AJT404"/>
      <c r="AJU404"/>
      <c r="AJV404"/>
      <c r="AJW404"/>
      <c r="AJX404"/>
      <c r="AJY404"/>
      <c r="AJZ404"/>
      <c r="AKA404"/>
      <c r="AKB404"/>
      <c r="AKC404"/>
      <c r="AKD404"/>
      <c r="AKE404"/>
      <c r="AKF404"/>
      <c r="AKG404"/>
      <c r="AKH404"/>
      <c r="AKI404"/>
      <c r="AKJ404"/>
      <c r="AKK404"/>
      <c r="AKL404"/>
      <c r="AKM404"/>
      <c r="AKN404"/>
      <c r="AKO404"/>
      <c r="AKP404"/>
      <c r="AKQ404"/>
      <c r="AKR404"/>
      <c r="AKS404"/>
      <c r="AKT404"/>
      <c r="AKU404"/>
      <c r="AKV404"/>
      <c r="AKW404"/>
      <c r="AKX404"/>
      <c r="AKY404"/>
      <c r="AKZ404"/>
      <c r="ALA404"/>
      <c r="ALB404"/>
      <c r="ALC404"/>
      <c r="ALD404"/>
      <c r="ALE404"/>
      <c r="ALF404"/>
      <c r="ALG404"/>
      <c r="ALH404"/>
      <c r="ALI404"/>
      <c r="ALJ404"/>
      <c r="ALK404"/>
      <c r="ALL404"/>
      <c r="ALM404"/>
      <c r="ALN404"/>
      <c r="ALO404"/>
      <c r="ALP404"/>
      <c r="ALQ404"/>
      <c r="ALR404"/>
      <c r="ALS404"/>
      <c r="ALT404"/>
      <c r="ALU404"/>
      <c r="ALV404"/>
      <c r="ALW404"/>
      <c r="ALX404"/>
      <c r="ALY404"/>
      <c r="ALZ404"/>
      <c r="AMA404"/>
      <c r="AMB404"/>
      <c r="AMC404"/>
      <c r="AMD404"/>
      <c r="AME404"/>
      <c r="AMF404"/>
      <c r="AMG404"/>
      <c r="AMH404"/>
      <c r="AMI404"/>
      <c r="AMJ404"/>
      <c r="AMK404"/>
      <c r="AML404"/>
      <c r="AMM404"/>
      <c r="AMN404"/>
      <c r="AMO404"/>
      <c r="AMP404"/>
      <c r="AMQ404"/>
      <c r="AMR404"/>
      <c r="AMS404"/>
      <c r="AMT404"/>
      <c r="AMU404"/>
      <c r="AMV404"/>
      <c r="AMW404"/>
      <c r="AMX404"/>
      <c r="AMY404"/>
    </row>
    <row r="405" spans="3:1042" s="6" customFormat="1" ht="15" customHeight="1" x14ac:dyDescent="0.25">
      <c r="C405" s="6" t="str">
        <f t="shared" si="282"/>
        <v>Stiebel Eltron</v>
      </c>
      <c r="D405" s="6" t="str">
        <f t="shared" si="283"/>
        <v>Accelera 220 E  (58 gal)</v>
      </c>
      <c r="E405" s="6">
        <f t="shared" si="207"/>
        <v>240122</v>
      </c>
      <c r="F405" s="55">
        <f t="shared" si="156"/>
        <v>58</v>
      </c>
      <c r="G405" s="6" t="str">
        <f t="shared" si="284"/>
        <v>Stiebel220E</v>
      </c>
      <c r="H405" s="116">
        <f t="shared" si="190"/>
        <v>0</v>
      </c>
      <c r="I405" s="156" t="str">
        <f t="shared" si="208"/>
        <v>Stiebel58A220E</v>
      </c>
      <c r="J405" s="91" t="s">
        <v>188</v>
      </c>
      <c r="K405" s="32">
        <v>1</v>
      </c>
      <c r="L405" s="75">
        <f t="shared" si="277"/>
        <v>24</v>
      </c>
      <c r="M405" s="158" t="s">
        <v>89</v>
      </c>
      <c r="N405" s="61">
        <v>1</v>
      </c>
      <c r="O405" s="62">
        <f t="shared" ref="O405:O433" si="300" xml:space="preserve"> (L405*10000) + (N405*100) + VLOOKUP( U405, $R$2:$T$65, 2, FALSE )</f>
        <v>240122</v>
      </c>
      <c r="P405" s="59" t="str">
        <f t="shared" si="295"/>
        <v>Accelera 220 E  (58 gal)</v>
      </c>
      <c r="Q405" s="155">
        <f t="shared" si="279"/>
        <v>1</v>
      </c>
      <c r="R405" s="13" t="s">
        <v>151</v>
      </c>
      <c r="S405" s="86">
        <v>58</v>
      </c>
      <c r="T405" s="30" t="s">
        <v>90</v>
      </c>
      <c r="U405" s="80" t="s">
        <v>90</v>
      </c>
      <c r="V405" s="85" t="str">
        <f t="shared" ref="V405:V438" si="301">VLOOKUP( U405, $R$2:$T$65, 3, FALSE )</f>
        <v>Stiebel220E</v>
      </c>
      <c r="W405" s="115">
        <v>0</v>
      </c>
      <c r="X405" s="46" t="str">
        <f>[1]ESTAR_to_AWHS!I165</f>
        <v>4+</v>
      </c>
      <c r="Y405" s="47">
        <f>[1]ESTAR_to_AWHS!J165</f>
        <v>42591</v>
      </c>
      <c r="Z405" s="44" t="s">
        <v>89</v>
      </c>
      <c r="AA405" s="126" t="str">
        <f t="shared" si="293"/>
        <v>2,     240122,   "Accelera 220 E  (58 gal)"</v>
      </c>
      <c r="AB405" s="127" t="s">
        <v>428</v>
      </c>
      <c r="AC405" s="129" t="s">
        <v>675</v>
      </c>
      <c r="AD405" s="153">
        <f t="shared" si="280"/>
        <v>1</v>
      </c>
      <c r="AE405" s="126" t="str">
        <f t="shared" si="294"/>
        <v xml:space="preserve">          case  Accelera 220 E  (58 gal)   :   "Stiebel58A220E"</v>
      </c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</row>
    <row r="406" spans="3:1042" s="6" customFormat="1" ht="15" customHeight="1" x14ac:dyDescent="0.25">
      <c r="C406" s="6" t="str">
        <f t="shared" si="282"/>
        <v>Stiebel Eltron</v>
      </c>
      <c r="D406" s="6" t="str">
        <f t="shared" si="283"/>
        <v>Accelera 300/WHP 300  (80 gal)</v>
      </c>
      <c r="E406" s="6">
        <f t="shared" si="207"/>
        <v>240212</v>
      </c>
      <c r="F406" s="55">
        <f t="shared" si="156"/>
        <v>80</v>
      </c>
      <c r="G406" s="6" t="str">
        <f t="shared" si="284"/>
        <v>AOSmithPHPT80</v>
      </c>
      <c r="H406" s="116">
        <f t="shared" ref="H406:H438" si="302">W406</f>
        <v>0</v>
      </c>
      <c r="I406" s="156" t="str">
        <f t="shared" si="208"/>
        <v>Stiebel80A300</v>
      </c>
      <c r="J406" s="91" t="s">
        <v>188</v>
      </c>
      <c r="K406" s="32">
        <v>1</v>
      </c>
      <c r="L406" s="75">
        <f t="shared" si="277"/>
        <v>24</v>
      </c>
      <c r="M406" s="12" t="s">
        <v>89</v>
      </c>
      <c r="N406" s="62">
        <f>N405+1</f>
        <v>2</v>
      </c>
      <c r="O406" s="62">
        <f t="shared" si="300"/>
        <v>240212</v>
      </c>
      <c r="P406" s="59" t="str">
        <f t="shared" si="295"/>
        <v>Accelera 300/WHP 300  (80 gal)</v>
      </c>
      <c r="Q406" s="155">
        <f t="shared" si="279"/>
        <v>1</v>
      </c>
      <c r="R406" s="13" t="s">
        <v>152</v>
      </c>
      <c r="S406" s="14">
        <v>80</v>
      </c>
      <c r="T406" s="30" t="s">
        <v>87</v>
      </c>
      <c r="U406" s="80" t="s">
        <v>105</v>
      </c>
      <c r="V406" s="85" t="str">
        <f t="shared" si="301"/>
        <v>AOSmithPHPT80</v>
      </c>
      <c r="W406" s="115">
        <v>0</v>
      </c>
      <c r="X406" s="46" t="str">
        <f>[1]ESTAR_to_AWHS!I166</f>
        <v>2-3</v>
      </c>
      <c r="Y406" s="47">
        <f>[1]ESTAR_to_AWHS!J166</f>
        <v>41666</v>
      </c>
      <c r="Z406" s="44" t="s">
        <v>89</v>
      </c>
      <c r="AA406" s="126" t="str">
        <f t="shared" si="293"/>
        <v>2,     240212,   "Accelera 300/WHP 300  (80 gal)"</v>
      </c>
      <c r="AB406" s="128" t="str">
        <f t="shared" si="211"/>
        <v>Stiebel</v>
      </c>
      <c r="AC406" s="129" t="s">
        <v>676</v>
      </c>
      <c r="AD406" s="153">
        <f t="shared" si="280"/>
        <v>1</v>
      </c>
      <c r="AE406" s="126" t="str">
        <f t="shared" si="294"/>
        <v xml:space="preserve">          case  Accelera 300/WHP 300  (80 gal)   :   "Stiebel80A300"</v>
      </c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</row>
    <row r="407" spans="3:1042" s="6" customFormat="1" ht="15" customHeight="1" x14ac:dyDescent="0.25">
      <c r="C407" s="6" t="str">
        <f t="shared" si="282"/>
        <v>US Craftmaster</v>
      </c>
      <c r="D407" s="6" t="str">
        <f t="shared" si="283"/>
        <v>HPE2F80HD045VU 102  (80 gal)</v>
      </c>
      <c r="E407" s="6">
        <f t="shared" si="207"/>
        <v>250112</v>
      </c>
      <c r="F407" s="55">
        <f t="shared" si="156"/>
        <v>80</v>
      </c>
      <c r="G407" s="6" t="str">
        <f t="shared" si="284"/>
        <v>AOSmithPHPT80</v>
      </c>
      <c r="H407" s="116">
        <f t="shared" si="302"/>
        <v>0</v>
      </c>
      <c r="I407" s="156" t="str">
        <f t="shared" si="208"/>
        <v>USCraftmasterHPE2F80U</v>
      </c>
      <c r="J407" s="91" t="s">
        <v>188</v>
      </c>
      <c r="K407" s="32">
        <v>1</v>
      </c>
      <c r="L407" s="75">
        <f t="shared" si="277"/>
        <v>25</v>
      </c>
      <c r="M407" s="159" t="s">
        <v>46</v>
      </c>
      <c r="N407" s="61">
        <v>1</v>
      </c>
      <c r="O407" s="62">
        <f t="shared" si="300"/>
        <v>250112</v>
      </c>
      <c r="P407" s="59" t="str">
        <f t="shared" si="295"/>
        <v>HPE2F80HD045VU 102  (80 gal)</v>
      </c>
      <c r="Q407" s="155">
        <f t="shared" si="279"/>
        <v>1</v>
      </c>
      <c r="R407" s="10" t="s">
        <v>74</v>
      </c>
      <c r="S407" s="11">
        <v>80</v>
      </c>
      <c r="T407" s="30" t="s">
        <v>87</v>
      </c>
      <c r="U407" s="80" t="s">
        <v>105</v>
      </c>
      <c r="V407" s="85" t="str">
        <f t="shared" si="301"/>
        <v>AOSmithPHPT80</v>
      </c>
      <c r="W407" s="115">
        <v>0</v>
      </c>
      <c r="X407" s="42" t="s">
        <v>13</v>
      </c>
      <c r="Y407" s="43">
        <v>40857</v>
      </c>
      <c r="Z407" s="44" t="s">
        <v>80</v>
      </c>
      <c r="AA407" s="126" t="str">
        <f t="shared" si="293"/>
        <v>2,     250112,   "HPE2F80HD045VU 102  (80 gal)"</v>
      </c>
      <c r="AB407" s="127" t="s">
        <v>427</v>
      </c>
      <c r="AC407" s="129" t="s">
        <v>678</v>
      </c>
      <c r="AD407" s="153">
        <f t="shared" si="280"/>
        <v>1</v>
      </c>
      <c r="AE407" s="126" t="str">
        <f t="shared" si="294"/>
        <v xml:space="preserve">          case  HPE2F80HD045VU 102  (80 gal)   :   "USCraftmasterHPE2F80U"</v>
      </c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</row>
    <row r="408" spans="3:1042" s="6" customFormat="1" ht="15" customHeight="1" x14ac:dyDescent="0.25">
      <c r="C408" s="6" t="str">
        <f t="shared" si="282"/>
        <v>US Craftmaster</v>
      </c>
      <c r="D408" s="6" t="str">
        <f t="shared" si="283"/>
        <v>HPE2K60HD045V  (60 gal)</v>
      </c>
      <c r="E408" s="6">
        <f t="shared" si="207"/>
        <v>250211</v>
      </c>
      <c r="F408" s="55">
        <f t="shared" si="156"/>
        <v>60</v>
      </c>
      <c r="G408" s="6" t="str">
        <f t="shared" si="284"/>
        <v>AOSmithPHPT60</v>
      </c>
      <c r="H408" s="116">
        <f t="shared" si="302"/>
        <v>0</v>
      </c>
      <c r="I408" s="156" t="str">
        <f t="shared" si="208"/>
        <v>USCraftmasterHPE2K60</v>
      </c>
      <c r="J408" s="91" t="s">
        <v>188</v>
      </c>
      <c r="K408" s="33">
        <v>1</v>
      </c>
      <c r="L408" s="75">
        <f t="shared" si="277"/>
        <v>25</v>
      </c>
      <c r="M408" s="18" t="s">
        <v>46</v>
      </c>
      <c r="N408" s="62">
        <f t="shared" ref="N408:N415" si="303">N407+1</f>
        <v>2</v>
      </c>
      <c r="O408" s="62">
        <f t="shared" si="300"/>
        <v>250211</v>
      </c>
      <c r="P408" s="59" t="str">
        <f t="shared" si="295"/>
        <v>HPE2K60HD045V  (60 gal)</v>
      </c>
      <c r="Q408" s="155">
        <f t="shared" si="279"/>
        <v>2</v>
      </c>
      <c r="R408" s="19" t="s">
        <v>110</v>
      </c>
      <c r="S408" s="20">
        <v>60</v>
      </c>
      <c r="T408" s="31" t="s">
        <v>104</v>
      </c>
      <c r="U408" s="80" t="s">
        <v>104</v>
      </c>
      <c r="V408" s="85" t="str">
        <f t="shared" si="301"/>
        <v>AOSmithPHPT60</v>
      </c>
      <c r="W408" s="115">
        <v>0</v>
      </c>
      <c r="X408" s="45"/>
      <c r="Y408" s="45"/>
      <c r="Z408" s="44"/>
      <c r="AA408" s="126" t="str">
        <f t="shared" si="293"/>
        <v>2,     250211,   "HPE2K60HD045V  (60 gal)"</v>
      </c>
      <c r="AB408" s="128" t="str">
        <f t="shared" si="211"/>
        <v>USCraftmaster</v>
      </c>
      <c r="AC408" s="129" t="s">
        <v>679</v>
      </c>
      <c r="AD408" s="153">
        <f t="shared" si="280"/>
        <v>1</v>
      </c>
      <c r="AE408" s="126" t="str">
        <f t="shared" si="294"/>
        <v xml:space="preserve">          case  HPE2K60HD045V  (60 gal)   :   "USCraftmasterHPE2K60"</v>
      </c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8"/>
      <c r="EG408" s="28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X408" s="28"/>
      <c r="EY408" s="28"/>
      <c r="EZ408" s="28"/>
      <c r="FA408" s="28"/>
      <c r="FB408" s="28"/>
      <c r="FC408" s="28"/>
      <c r="FD408" s="28"/>
      <c r="FE408" s="28"/>
      <c r="FF408" s="28"/>
      <c r="FG408" s="28"/>
      <c r="FH408" s="28"/>
      <c r="FI408" s="28"/>
      <c r="FJ408" s="28"/>
      <c r="FK408" s="28"/>
      <c r="FL408" s="28"/>
      <c r="FM408" s="28"/>
      <c r="FN408" s="28"/>
      <c r="FO408" s="28"/>
      <c r="FP408" s="28"/>
      <c r="FQ408" s="28"/>
      <c r="FR408" s="28"/>
      <c r="FS408" s="28"/>
      <c r="FT408" s="28"/>
      <c r="FU408" s="28"/>
      <c r="FV408" s="28"/>
      <c r="FW408" s="28"/>
      <c r="FX408" s="28"/>
      <c r="FY408" s="28"/>
      <c r="FZ408" s="28"/>
      <c r="GA408" s="28"/>
      <c r="GB408" s="28"/>
      <c r="GC408" s="28"/>
      <c r="GD408" s="28"/>
      <c r="GE408" s="28"/>
      <c r="GF408" s="28"/>
      <c r="GG408" s="28"/>
      <c r="GH408" s="28"/>
      <c r="GI408" s="28"/>
      <c r="GJ408" s="28"/>
      <c r="GK408" s="28"/>
      <c r="GL408" s="28"/>
      <c r="GM408" s="28"/>
      <c r="GN408" s="28"/>
      <c r="GO408" s="28"/>
      <c r="GP408" s="28"/>
      <c r="GQ408" s="28"/>
      <c r="GR408" s="28"/>
      <c r="GS408" s="28"/>
      <c r="GT408" s="28"/>
      <c r="GU408" s="28"/>
      <c r="GV408" s="28"/>
      <c r="GW408" s="28"/>
      <c r="GX408" s="28"/>
      <c r="GY408" s="28"/>
      <c r="GZ408" s="28"/>
      <c r="HA408" s="28"/>
      <c r="HB408" s="28"/>
      <c r="HC408" s="28"/>
      <c r="HD408" s="28"/>
      <c r="HE408" s="28"/>
      <c r="HF408" s="28"/>
      <c r="HG408" s="28"/>
      <c r="HH408" s="28"/>
      <c r="HI408" s="28"/>
      <c r="HJ408" s="28"/>
      <c r="HK408" s="28"/>
      <c r="HL408" s="28"/>
      <c r="HM408" s="28"/>
      <c r="HN408" s="28"/>
      <c r="HO408" s="28"/>
      <c r="HP408" s="28"/>
      <c r="HQ408" s="28"/>
      <c r="HR408" s="28"/>
      <c r="HS408" s="28"/>
      <c r="HT408" s="28"/>
      <c r="HU408" s="28"/>
      <c r="HV408" s="28"/>
      <c r="HW408" s="28"/>
      <c r="HX408" s="28"/>
      <c r="HY408" s="28"/>
      <c r="HZ408" s="28"/>
      <c r="IA408" s="28"/>
      <c r="IB408" s="28"/>
      <c r="IC408" s="28"/>
      <c r="ID408" s="28"/>
      <c r="IE408" s="28"/>
      <c r="IF408" s="28"/>
      <c r="IG408" s="28"/>
      <c r="IH408" s="28"/>
      <c r="II408" s="28"/>
      <c r="IJ408" s="28"/>
      <c r="IK408" s="28"/>
      <c r="IL408" s="28"/>
      <c r="IM408" s="28"/>
      <c r="IN408" s="28"/>
      <c r="IO408" s="28"/>
      <c r="IP408" s="28"/>
      <c r="IQ408" s="28"/>
      <c r="IR408" s="28"/>
      <c r="IS408" s="28"/>
      <c r="IT408" s="28"/>
      <c r="IU408" s="28"/>
      <c r="IV408" s="28"/>
      <c r="IW408" s="28"/>
      <c r="IX408" s="28"/>
      <c r="IY408" s="28"/>
      <c r="IZ408" s="28"/>
      <c r="JA408" s="28"/>
      <c r="JB408" s="28"/>
      <c r="JC408" s="28"/>
      <c r="JD408" s="28"/>
      <c r="JE408" s="28"/>
      <c r="JF408" s="28"/>
      <c r="JG408" s="28"/>
      <c r="JH408" s="28"/>
      <c r="JI408" s="28"/>
      <c r="JJ408" s="28"/>
      <c r="JK408" s="28"/>
      <c r="JL408" s="28"/>
      <c r="JM408" s="28"/>
      <c r="JN408" s="28"/>
      <c r="JO408" s="28"/>
      <c r="JP408" s="28"/>
      <c r="JQ408" s="28"/>
      <c r="JR408" s="28"/>
      <c r="JS408" s="28"/>
      <c r="JT408" s="28"/>
      <c r="JU408" s="28"/>
      <c r="JV408" s="28"/>
      <c r="JW408" s="28"/>
      <c r="JX408" s="28"/>
      <c r="JY408" s="28"/>
      <c r="JZ408" s="28"/>
      <c r="KA408" s="28"/>
      <c r="KB408" s="28"/>
      <c r="KC408" s="28"/>
      <c r="KD408" s="28"/>
      <c r="KE408" s="28"/>
      <c r="KF408" s="28"/>
      <c r="KG408" s="28"/>
      <c r="KH408" s="28"/>
      <c r="KI408" s="28"/>
      <c r="KJ408" s="28"/>
      <c r="KK408" s="28"/>
      <c r="KL408" s="28"/>
      <c r="KM408" s="28"/>
      <c r="KN408" s="28"/>
      <c r="KO408" s="28"/>
      <c r="KP408" s="28"/>
      <c r="KQ408" s="28"/>
      <c r="KR408" s="28"/>
      <c r="KS408" s="28"/>
      <c r="KT408" s="28"/>
      <c r="KU408" s="28"/>
      <c r="KV408" s="28"/>
      <c r="KW408" s="28"/>
      <c r="KX408" s="28"/>
      <c r="KY408" s="28"/>
      <c r="KZ408" s="28"/>
      <c r="LA408" s="28"/>
      <c r="LB408" s="28"/>
      <c r="LC408" s="28"/>
      <c r="LD408" s="28"/>
      <c r="LE408" s="28"/>
      <c r="LF408" s="28"/>
      <c r="LG408" s="28"/>
      <c r="LH408" s="28"/>
      <c r="LI408" s="28"/>
      <c r="LJ408" s="28"/>
      <c r="LK408" s="28"/>
      <c r="LL408" s="28"/>
      <c r="LM408" s="28"/>
      <c r="LN408" s="28"/>
      <c r="LO408" s="28"/>
      <c r="LP408" s="28"/>
      <c r="LQ408" s="28"/>
      <c r="LR408" s="28"/>
      <c r="LS408" s="28"/>
      <c r="LT408" s="28"/>
      <c r="LU408" s="28"/>
      <c r="LV408" s="28"/>
      <c r="LW408" s="28"/>
      <c r="LX408" s="28"/>
      <c r="LY408" s="28"/>
      <c r="LZ408" s="28"/>
      <c r="MA408" s="28"/>
      <c r="MB408" s="28"/>
      <c r="MC408" s="28"/>
      <c r="MD408" s="28"/>
      <c r="ME408" s="28"/>
      <c r="MF408" s="28"/>
      <c r="MG408" s="28"/>
      <c r="MH408" s="28"/>
      <c r="MI408" s="28"/>
      <c r="MJ408" s="28"/>
      <c r="MK408" s="28"/>
      <c r="ML408" s="28"/>
      <c r="MM408" s="28"/>
      <c r="MN408" s="28"/>
      <c r="MO408" s="28"/>
      <c r="MP408" s="28"/>
      <c r="MQ408" s="28"/>
      <c r="MR408" s="28"/>
      <c r="MS408" s="28"/>
      <c r="MT408" s="28"/>
      <c r="MU408" s="28"/>
      <c r="MV408" s="28"/>
      <c r="MW408" s="28"/>
      <c r="MX408" s="28"/>
      <c r="MY408" s="28"/>
      <c r="MZ408" s="28"/>
      <c r="NA408" s="28"/>
      <c r="NB408" s="28"/>
      <c r="NC408" s="28"/>
      <c r="ND408" s="28"/>
      <c r="NE408" s="28"/>
      <c r="NF408" s="28"/>
      <c r="NG408" s="28"/>
      <c r="NH408" s="28"/>
      <c r="NI408" s="28"/>
      <c r="NJ408" s="28"/>
      <c r="NK408" s="28"/>
      <c r="NL408" s="28"/>
      <c r="NM408" s="28"/>
      <c r="NN408" s="28"/>
      <c r="NO408" s="28"/>
      <c r="NP408" s="28"/>
      <c r="NQ408" s="28"/>
      <c r="NR408" s="28"/>
      <c r="NS408" s="28"/>
      <c r="NT408" s="28"/>
      <c r="NU408" s="28"/>
      <c r="NV408" s="28"/>
      <c r="NW408" s="28"/>
      <c r="NX408" s="28"/>
      <c r="NY408" s="28"/>
      <c r="NZ408" s="28"/>
      <c r="OA408" s="28"/>
      <c r="OB408" s="28"/>
      <c r="OC408" s="28"/>
      <c r="OD408" s="28"/>
      <c r="OE408" s="28"/>
      <c r="OF408" s="28"/>
      <c r="OG408" s="28"/>
      <c r="OH408" s="28"/>
      <c r="OI408" s="28"/>
      <c r="OJ408" s="28"/>
      <c r="OK408" s="28"/>
      <c r="OL408" s="28"/>
      <c r="OM408" s="28"/>
      <c r="ON408" s="28"/>
      <c r="OO408" s="28"/>
      <c r="OP408" s="28"/>
      <c r="OQ408" s="28"/>
      <c r="OR408" s="28"/>
      <c r="OS408" s="28"/>
      <c r="OT408" s="28"/>
      <c r="OU408" s="28"/>
      <c r="OV408" s="28"/>
      <c r="OW408" s="28"/>
      <c r="OX408" s="28"/>
      <c r="OY408" s="28"/>
      <c r="OZ408" s="28"/>
      <c r="PA408" s="28"/>
      <c r="PB408" s="28"/>
      <c r="PC408" s="28"/>
      <c r="PD408" s="28"/>
      <c r="PE408" s="28"/>
      <c r="PF408" s="28"/>
      <c r="PG408" s="28"/>
      <c r="PH408" s="28"/>
      <c r="PI408" s="28"/>
      <c r="PJ408" s="28"/>
      <c r="PK408" s="28"/>
      <c r="PL408" s="28"/>
      <c r="PM408" s="28"/>
      <c r="PN408" s="28"/>
      <c r="PO408" s="28"/>
      <c r="PP408" s="28"/>
      <c r="PQ408" s="28"/>
      <c r="PR408" s="28"/>
      <c r="PS408" s="28"/>
      <c r="PT408" s="28"/>
      <c r="PU408" s="28"/>
      <c r="PV408" s="28"/>
      <c r="PW408" s="28"/>
      <c r="PX408" s="28"/>
      <c r="PY408" s="28"/>
      <c r="PZ408" s="28"/>
      <c r="QA408" s="28"/>
      <c r="QB408" s="28"/>
      <c r="QC408" s="28"/>
      <c r="QD408" s="28"/>
      <c r="QE408" s="28"/>
      <c r="QF408" s="28"/>
      <c r="QG408" s="28"/>
      <c r="QH408" s="28"/>
      <c r="QI408" s="28"/>
      <c r="QJ408" s="28"/>
      <c r="QK408" s="28"/>
      <c r="QL408" s="28"/>
      <c r="QM408" s="28"/>
      <c r="QN408" s="28"/>
      <c r="QO408" s="28"/>
      <c r="QP408" s="28"/>
      <c r="QQ408" s="28"/>
      <c r="QR408" s="28"/>
      <c r="QS408" s="28"/>
      <c r="QT408" s="28"/>
      <c r="QU408" s="28"/>
      <c r="QV408" s="28"/>
      <c r="QW408" s="28"/>
      <c r="QX408" s="28"/>
      <c r="QY408" s="28"/>
      <c r="QZ408" s="28"/>
      <c r="RA408" s="28"/>
      <c r="RB408" s="28"/>
      <c r="RC408" s="28"/>
      <c r="RD408" s="28"/>
      <c r="RE408" s="28"/>
      <c r="RF408" s="28"/>
      <c r="RG408" s="28"/>
      <c r="RH408" s="28"/>
      <c r="RI408" s="28"/>
      <c r="RJ408" s="28"/>
      <c r="RK408" s="28"/>
      <c r="RL408" s="28"/>
      <c r="RM408" s="28"/>
      <c r="RN408" s="28"/>
      <c r="RO408" s="28"/>
      <c r="RP408" s="28"/>
      <c r="RQ408" s="28"/>
      <c r="RR408" s="28"/>
      <c r="RS408" s="28"/>
      <c r="RT408" s="28"/>
      <c r="RU408" s="28"/>
      <c r="RV408" s="28"/>
      <c r="RW408" s="28"/>
      <c r="RX408" s="28"/>
      <c r="RY408" s="28"/>
      <c r="RZ408" s="28"/>
      <c r="SA408" s="28"/>
      <c r="SB408" s="28"/>
      <c r="SC408" s="28"/>
      <c r="SD408" s="28"/>
      <c r="SE408" s="28"/>
      <c r="SF408" s="28"/>
      <c r="SG408" s="28"/>
      <c r="SH408" s="28"/>
      <c r="SI408" s="28"/>
      <c r="SJ408" s="28"/>
      <c r="SK408" s="28"/>
      <c r="SL408" s="28"/>
      <c r="SM408" s="28"/>
      <c r="SN408" s="28"/>
      <c r="SO408" s="28"/>
      <c r="SP408" s="28"/>
      <c r="SQ408" s="28"/>
      <c r="SR408" s="28"/>
      <c r="SS408" s="28"/>
      <c r="ST408" s="28"/>
      <c r="SU408" s="28"/>
      <c r="SV408" s="28"/>
      <c r="SW408" s="28"/>
      <c r="SX408" s="28"/>
      <c r="SY408" s="28"/>
      <c r="SZ408" s="28"/>
      <c r="TA408" s="28"/>
      <c r="TB408" s="28"/>
      <c r="TC408" s="28"/>
      <c r="TD408" s="28"/>
      <c r="TE408" s="28"/>
      <c r="TF408" s="28"/>
      <c r="TG408" s="28"/>
      <c r="TH408" s="28"/>
      <c r="TI408" s="28"/>
      <c r="TJ408" s="28"/>
      <c r="TK408" s="28"/>
      <c r="TL408" s="28"/>
      <c r="TM408" s="28"/>
      <c r="TN408" s="28"/>
      <c r="TO408" s="28"/>
      <c r="TP408" s="28"/>
      <c r="TQ408" s="28"/>
      <c r="TR408" s="28"/>
      <c r="TS408" s="28"/>
      <c r="TT408" s="28"/>
      <c r="TU408" s="28"/>
      <c r="TV408" s="28"/>
      <c r="TW408" s="28"/>
      <c r="TX408" s="28"/>
      <c r="TY408" s="28"/>
      <c r="TZ408" s="28"/>
      <c r="UA408" s="28"/>
      <c r="UB408" s="28"/>
      <c r="UC408" s="28"/>
      <c r="UD408" s="28"/>
      <c r="UE408" s="28"/>
      <c r="UF408" s="28"/>
      <c r="UG408" s="28"/>
      <c r="UH408" s="28"/>
      <c r="UI408" s="28"/>
      <c r="UJ408" s="28"/>
      <c r="UK408" s="28"/>
      <c r="UL408" s="28"/>
      <c r="UM408" s="28"/>
      <c r="UN408" s="28"/>
      <c r="UO408" s="28"/>
      <c r="UP408" s="28"/>
      <c r="UQ408" s="28"/>
      <c r="UR408" s="28"/>
      <c r="US408" s="28"/>
      <c r="UT408" s="28"/>
      <c r="UU408" s="28"/>
      <c r="UV408" s="28"/>
      <c r="UW408" s="28"/>
      <c r="UX408" s="28"/>
      <c r="UY408" s="28"/>
      <c r="UZ408" s="28"/>
      <c r="VA408" s="28"/>
      <c r="VB408" s="28"/>
      <c r="VC408" s="28"/>
      <c r="VD408" s="28"/>
      <c r="VE408" s="28"/>
      <c r="VF408" s="28"/>
      <c r="VG408" s="28"/>
      <c r="VH408" s="28"/>
      <c r="VI408" s="28"/>
      <c r="VJ408" s="28"/>
      <c r="VK408" s="28"/>
      <c r="VL408" s="28"/>
      <c r="VM408" s="28"/>
      <c r="VN408" s="28"/>
      <c r="VO408" s="28"/>
      <c r="VP408" s="28"/>
      <c r="VQ408" s="28"/>
      <c r="VR408" s="28"/>
      <c r="VS408" s="28"/>
      <c r="VT408" s="28"/>
      <c r="VU408" s="28"/>
      <c r="VV408" s="28"/>
      <c r="VW408" s="28"/>
      <c r="VX408" s="28"/>
      <c r="VY408" s="28"/>
      <c r="VZ408" s="28"/>
      <c r="WA408" s="28"/>
      <c r="WB408" s="28"/>
      <c r="WC408" s="28"/>
      <c r="WD408" s="28"/>
      <c r="WE408" s="28"/>
      <c r="WF408" s="28"/>
      <c r="WG408" s="28"/>
      <c r="WH408" s="28"/>
      <c r="WI408" s="28"/>
      <c r="WJ408" s="28"/>
      <c r="WK408" s="28"/>
      <c r="WL408" s="28"/>
      <c r="WM408" s="28"/>
      <c r="WN408" s="28"/>
      <c r="WO408" s="28"/>
      <c r="WP408" s="28"/>
      <c r="WQ408" s="28"/>
      <c r="WR408" s="28"/>
      <c r="WS408" s="28"/>
      <c r="WT408" s="28"/>
      <c r="WU408" s="28"/>
      <c r="WV408" s="28"/>
      <c r="WW408" s="28"/>
      <c r="WX408" s="28"/>
      <c r="WY408" s="28"/>
      <c r="WZ408" s="28"/>
      <c r="XA408" s="28"/>
      <c r="XB408" s="28"/>
      <c r="XC408" s="28"/>
      <c r="XD408" s="28"/>
      <c r="XE408" s="28"/>
      <c r="XF408" s="28"/>
      <c r="XG408" s="28"/>
      <c r="XH408" s="28"/>
      <c r="XI408" s="28"/>
      <c r="XJ408" s="28"/>
      <c r="XK408" s="28"/>
      <c r="XL408" s="28"/>
      <c r="XM408" s="28"/>
      <c r="XN408" s="28"/>
      <c r="XO408" s="28"/>
      <c r="XP408" s="28"/>
      <c r="XQ408" s="28"/>
      <c r="XR408" s="28"/>
      <c r="XS408" s="28"/>
      <c r="XT408" s="28"/>
      <c r="XU408" s="28"/>
      <c r="XV408" s="28"/>
      <c r="XW408" s="28"/>
      <c r="XX408" s="28"/>
      <c r="XY408" s="28"/>
      <c r="XZ408" s="28"/>
      <c r="YA408" s="28"/>
      <c r="YB408" s="28"/>
      <c r="YC408" s="28"/>
      <c r="YD408" s="28"/>
      <c r="YE408" s="28"/>
      <c r="YF408" s="28"/>
      <c r="YG408" s="28"/>
      <c r="YH408" s="28"/>
      <c r="YI408" s="28"/>
      <c r="YJ408" s="28"/>
      <c r="YK408" s="28"/>
      <c r="YL408" s="28"/>
      <c r="YM408" s="28"/>
      <c r="YN408" s="28"/>
      <c r="YO408" s="28"/>
      <c r="YP408" s="28"/>
      <c r="YQ408" s="28"/>
      <c r="YR408" s="28"/>
      <c r="YS408" s="28"/>
      <c r="YT408" s="28"/>
      <c r="YU408" s="28"/>
      <c r="YV408" s="28"/>
      <c r="YW408" s="28"/>
      <c r="YX408" s="28"/>
      <c r="YY408" s="28"/>
      <c r="YZ408" s="28"/>
      <c r="ZA408" s="28"/>
      <c r="ZB408" s="28"/>
      <c r="ZC408" s="28"/>
      <c r="ZD408" s="28"/>
      <c r="ZE408" s="28"/>
      <c r="ZF408" s="28"/>
      <c r="ZG408" s="28"/>
      <c r="ZH408" s="28"/>
      <c r="ZI408" s="28"/>
      <c r="ZJ408" s="28"/>
      <c r="ZK408" s="28"/>
      <c r="ZL408" s="28"/>
      <c r="ZM408" s="28"/>
      <c r="ZN408" s="28"/>
      <c r="ZO408" s="28"/>
      <c r="ZP408" s="28"/>
      <c r="ZQ408" s="28"/>
      <c r="ZR408" s="28"/>
      <c r="ZS408" s="28"/>
      <c r="ZT408" s="28"/>
      <c r="ZU408" s="28"/>
      <c r="ZV408" s="28"/>
      <c r="ZW408" s="28"/>
      <c r="ZX408" s="28"/>
      <c r="ZY408" s="28"/>
      <c r="ZZ408" s="28"/>
      <c r="AAA408" s="28"/>
      <c r="AAB408" s="28"/>
      <c r="AAC408" s="28"/>
      <c r="AAD408" s="28"/>
      <c r="AAE408" s="28"/>
      <c r="AAF408" s="28"/>
      <c r="AAG408" s="28"/>
      <c r="AAH408" s="28"/>
      <c r="AAI408" s="28"/>
      <c r="AAJ408" s="28"/>
      <c r="AAK408" s="28"/>
      <c r="AAL408" s="28"/>
      <c r="AAM408" s="28"/>
      <c r="AAN408" s="28"/>
      <c r="AAO408" s="28"/>
      <c r="AAP408" s="28"/>
      <c r="AAQ408" s="28"/>
      <c r="AAR408" s="28"/>
      <c r="AAS408" s="28"/>
      <c r="AAT408" s="28"/>
      <c r="AAU408" s="28"/>
      <c r="AAV408" s="28"/>
      <c r="AAW408" s="28"/>
      <c r="AAX408" s="28"/>
      <c r="AAY408" s="28"/>
      <c r="AAZ408" s="28"/>
      <c r="ABA408" s="28"/>
      <c r="ABB408" s="28"/>
      <c r="ABC408" s="28"/>
      <c r="ABD408" s="28"/>
      <c r="ABE408" s="28"/>
      <c r="ABF408" s="28"/>
      <c r="ABG408" s="28"/>
      <c r="ABH408" s="28"/>
      <c r="ABI408" s="28"/>
      <c r="ABJ408" s="28"/>
      <c r="ABK408" s="28"/>
      <c r="ABL408" s="28"/>
      <c r="ABM408" s="28"/>
      <c r="ABN408" s="28"/>
      <c r="ABO408" s="28"/>
      <c r="ABP408" s="28"/>
      <c r="ABQ408" s="28"/>
      <c r="ABR408" s="28"/>
      <c r="ABS408" s="28"/>
      <c r="ABT408" s="28"/>
      <c r="ABU408" s="28"/>
      <c r="ABV408" s="28"/>
      <c r="ABW408" s="28"/>
      <c r="ABX408" s="28"/>
      <c r="ABY408" s="28"/>
      <c r="ABZ408" s="28"/>
      <c r="ACA408" s="28"/>
      <c r="ACB408" s="28"/>
      <c r="ACC408" s="28"/>
      <c r="ACD408" s="28"/>
      <c r="ACE408" s="28"/>
      <c r="ACF408" s="28"/>
      <c r="ACG408" s="28"/>
      <c r="ACH408" s="28"/>
      <c r="ACI408" s="28"/>
      <c r="ACJ408" s="28"/>
      <c r="ACK408" s="28"/>
      <c r="ACL408" s="28"/>
      <c r="ACM408" s="28"/>
      <c r="ACN408" s="28"/>
      <c r="ACO408" s="28"/>
      <c r="ACP408" s="28"/>
      <c r="ACQ408" s="28"/>
      <c r="ACR408" s="28"/>
      <c r="ACS408" s="28"/>
      <c r="ACT408" s="28"/>
      <c r="ACU408" s="28"/>
      <c r="ACV408" s="28"/>
      <c r="ACW408" s="28"/>
      <c r="ACX408" s="28"/>
      <c r="ACY408" s="28"/>
      <c r="ACZ408" s="28"/>
      <c r="ADA408" s="28"/>
      <c r="ADB408" s="28"/>
      <c r="ADC408" s="28"/>
      <c r="ADD408" s="28"/>
      <c r="ADE408" s="28"/>
      <c r="ADF408" s="28"/>
      <c r="ADG408" s="28"/>
      <c r="ADH408" s="28"/>
      <c r="ADI408" s="28"/>
      <c r="ADJ408" s="28"/>
      <c r="ADK408" s="28"/>
      <c r="ADL408" s="28"/>
      <c r="ADM408" s="28"/>
      <c r="ADN408" s="28"/>
      <c r="ADO408" s="28"/>
      <c r="ADP408" s="28"/>
      <c r="ADQ408" s="28"/>
      <c r="ADR408" s="28"/>
      <c r="ADS408" s="28"/>
      <c r="ADT408" s="28"/>
      <c r="ADU408" s="28"/>
      <c r="ADV408" s="28"/>
      <c r="ADW408" s="28"/>
      <c r="ADX408" s="28"/>
      <c r="ADY408" s="28"/>
      <c r="ADZ408" s="28"/>
      <c r="AEA408" s="28"/>
      <c r="AEB408" s="28"/>
      <c r="AEC408" s="28"/>
      <c r="AED408" s="28"/>
      <c r="AEE408" s="28"/>
      <c r="AEF408" s="28"/>
      <c r="AEG408" s="28"/>
      <c r="AEH408" s="28"/>
      <c r="AEI408" s="28"/>
      <c r="AEJ408" s="28"/>
      <c r="AEK408" s="28"/>
      <c r="AEL408" s="28"/>
      <c r="AEM408" s="28"/>
      <c r="AEN408" s="28"/>
      <c r="AEO408" s="28"/>
      <c r="AEP408" s="28"/>
      <c r="AEQ408" s="28"/>
      <c r="AER408" s="28"/>
      <c r="AES408" s="28"/>
      <c r="AET408" s="28"/>
      <c r="AEU408" s="28"/>
      <c r="AEV408" s="28"/>
      <c r="AEW408" s="28"/>
      <c r="AEX408" s="28"/>
      <c r="AEY408" s="28"/>
      <c r="AEZ408" s="28"/>
      <c r="AFA408" s="28"/>
      <c r="AFB408" s="28"/>
      <c r="AFC408" s="28"/>
      <c r="AFD408" s="28"/>
      <c r="AFE408" s="28"/>
      <c r="AFF408" s="28"/>
      <c r="AFG408" s="28"/>
      <c r="AFH408" s="28"/>
      <c r="AFI408" s="28"/>
      <c r="AFJ408" s="28"/>
      <c r="AFK408" s="28"/>
      <c r="AFL408" s="28"/>
      <c r="AFM408" s="28"/>
      <c r="AFN408" s="28"/>
      <c r="AFO408" s="28"/>
      <c r="AFP408" s="28"/>
      <c r="AFQ408" s="28"/>
      <c r="AFR408" s="28"/>
      <c r="AFS408" s="28"/>
      <c r="AFT408" s="28"/>
      <c r="AFU408" s="28"/>
      <c r="AFV408" s="28"/>
      <c r="AFW408" s="28"/>
      <c r="AFX408" s="28"/>
      <c r="AFY408" s="28"/>
      <c r="AFZ408" s="28"/>
      <c r="AGA408" s="28"/>
      <c r="AGB408" s="28"/>
      <c r="AGC408" s="28"/>
      <c r="AGD408" s="28"/>
      <c r="AGE408" s="28"/>
      <c r="AGF408" s="28"/>
      <c r="AGG408" s="28"/>
      <c r="AGH408" s="28"/>
      <c r="AGI408" s="28"/>
      <c r="AGJ408" s="28"/>
      <c r="AGK408" s="28"/>
      <c r="AGL408" s="28"/>
      <c r="AGM408" s="28"/>
      <c r="AGN408" s="28"/>
      <c r="AGO408" s="28"/>
      <c r="AGP408" s="28"/>
      <c r="AGQ408" s="28"/>
      <c r="AGR408" s="28"/>
      <c r="AGS408" s="28"/>
      <c r="AGT408" s="28"/>
      <c r="AGU408" s="28"/>
      <c r="AGV408" s="28"/>
      <c r="AGW408" s="28"/>
      <c r="AGX408" s="28"/>
      <c r="AGY408" s="28"/>
      <c r="AGZ408" s="28"/>
      <c r="AHA408" s="28"/>
      <c r="AHB408" s="28"/>
      <c r="AHC408" s="28"/>
      <c r="AHD408" s="28"/>
      <c r="AHE408" s="28"/>
      <c r="AHF408" s="28"/>
      <c r="AHG408" s="28"/>
      <c r="AHH408" s="28"/>
      <c r="AHI408" s="28"/>
      <c r="AHJ408" s="28"/>
      <c r="AHK408" s="28"/>
      <c r="AHL408" s="28"/>
      <c r="AHM408" s="28"/>
      <c r="AHN408" s="28"/>
      <c r="AHO408" s="28"/>
      <c r="AHP408" s="28"/>
      <c r="AHQ408" s="28"/>
      <c r="AHR408" s="28"/>
      <c r="AHS408" s="28"/>
      <c r="AHT408" s="28"/>
      <c r="AHU408" s="28"/>
      <c r="AHV408" s="28"/>
      <c r="AHW408" s="28"/>
      <c r="AHX408" s="28"/>
      <c r="AHY408" s="28"/>
      <c r="AHZ408" s="28"/>
      <c r="AIA408" s="28"/>
      <c r="AIB408" s="28"/>
      <c r="AIC408" s="28"/>
      <c r="AID408" s="28"/>
      <c r="AIE408" s="28"/>
      <c r="AIF408" s="28"/>
      <c r="AIG408" s="28"/>
      <c r="AIH408" s="28"/>
      <c r="AII408" s="28"/>
      <c r="AIJ408" s="28"/>
      <c r="AIK408" s="28"/>
      <c r="AIL408" s="28"/>
      <c r="AIM408" s="28"/>
      <c r="AIN408" s="28"/>
      <c r="AIO408" s="28"/>
      <c r="AIP408" s="28"/>
      <c r="AIQ408" s="28"/>
      <c r="AIR408" s="28"/>
      <c r="AIS408" s="28"/>
      <c r="AIT408" s="28"/>
      <c r="AIU408" s="28"/>
      <c r="AIV408" s="28"/>
      <c r="AIW408" s="28"/>
      <c r="AIX408" s="28"/>
      <c r="AIY408" s="28"/>
      <c r="AIZ408" s="28"/>
      <c r="AJA408" s="28"/>
      <c r="AJB408" s="28"/>
      <c r="AJC408" s="28"/>
      <c r="AJD408" s="28"/>
      <c r="AJE408" s="28"/>
      <c r="AJF408" s="28"/>
      <c r="AJG408" s="28"/>
      <c r="AJH408" s="28"/>
      <c r="AJI408" s="28"/>
      <c r="AJJ408" s="28"/>
      <c r="AJK408" s="28"/>
      <c r="AJL408" s="28"/>
      <c r="AJM408" s="28"/>
      <c r="AJN408" s="28"/>
      <c r="AJO408" s="28"/>
      <c r="AJP408" s="28"/>
      <c r="AJQ408" s="28"/>
      <c r="AJR408" s="28"/>
      <c r="AJS408" s="28"/>
      <c r="AJT408" s="28"/>
      <c r="AJU408" s="28"/>
      <c r="AJV408" s="28"/>
      <c r="AJW408" s="28"/>
      <c r="AJX408" s="28"/>
      <c r="AJY408" s="28"/>
      <c r="AJZ408" s="28"/>
      <c r="AKA408" s="28"/>
      <c r="AKB408" s="28"/>
      <c r="AKC408" s="28"/>
      <c r="AKD408" s="28"/>
      <c r="AKE408" s="28"/>
      <c r="AKF408" s="28"/>
      <c r="AKG408" s="28"/>
      <c r="AKH408" s="28"/>
      <c r="AKI408" s="28"/>
      <c r="AKJ408" s="28"/>
      <c r="AKK408" s="28"/>
      <c r="AKL408" s="28"/>
      <c r="AKM408" s="28"/>
      <c r="AKN408" s="28"/>
      <c r="AKO408" s="28"/>
      <c r="AKP408" s="28"/>
      <c r="AKQ408" s="28"/>
      <c r="AKR408" s="28"/>
      <c r="AKS408" s="28"/>
      <c r="AKT408" s="28"/>
      <c r="AKU408" s="28"/>
      <c r="AKV408" s="28"/>
      <c r="AKW408" s="28"/>
      <c r="AKX408" s="28"/>
      <c r="AKY408" s="28"/>
      <c r="AKZ408" s="28"/>
      <c r="ALA408" s="28"/>
      <c r="ALB408" s="28"/>
      <c r="ALC408" s="28"/>
      <c r="ALD408" s="28"/>
      <c r="ALE408" s="28"/>
      <c r="ALF408" s="28"/>
      <c r="ALG408" s="28"/>
      <c r="ALH408" s="28"/>
      <c r="ALI408" s="28"/>
      <c r="ALJ408" s="28"/>
      <c r="ALK408" s="28"/>
      <c r="ALL408" s="28"/>
      <c r="ALM408" s="28"/>
      <c r="ALN408" s="28"/>
      <c r="ALO408" s="28"/>
      <c r="ALP408" s="28"/>
      <c r="ALQ408" s="28"/>
      <c r="ALR408" s="28"/>
      <c r="ALS408" s="28"/>
      <c r="ALT408" s="28"/>
      <c r="ALU408" s="28"/>
      <c r="ALV408" s="28"/>
      <c r="ALW408" s="28"/>
      <c r="ALX408" s="28"/>
      <c r="ALY408" s="28"/>
      <c r="ALZ408" s="28"/>
      <c r="AMA408" s="28"/>
      <c r="AMB408" s="28"/>
      <c r="AMC408" s="28"/>
      <c r="AMD408" s="28"/>
      <c r="AME408" s="28"/>
      <c r="AMF408" s="28"/>
      <c r="AMG408" s="28"/>
      <c r="AMH408" s="28"/>
      <c r="AMI408" s="28"/>
      <c r="AMJ408" s="28"/>
      <c r="AMK408" s="28"/>
      <c r="AML408" s="28"/>
      <c r="AMM408" s="28"/>
      <c r="AMN408" s="28"/>
      <c r="AMO408" s="28"/>
      <c r="AMP408" s="28"/>
      <c r="AMQ408" s="28"/>
      <c r="AMR408" s="28"/>
      <c r="AMS408" s="28"/>
      <c r="AMT408" s="28"/>
      <c r="AMU408" s="28"/>
      <c r="AMV408" s="28"/>
      <c r="AMW408" s="28"/>
      <c r="AMX408" s="28"/>
      <c r="AMY408" s="28"/>
      <c r="AMZ408" s="28"/>
      <c r="ANA408" s="28"/>
      <c r="ANB408" s="28"/>
    </row>
    <row r="409" spans="3:1042" s="6" customFormat="1" ht="15" customHeight="1" x14ac:dyDescent="0.25">
      <c r="C409" s="6" t="str">
        <f t="shared" si="282"/>
        <v>US Craftmaster</v>
      </c>
      <c r="D409" s="6" t="str">
        <f t="shared" si="283"/>
        <v>HPE2K80HD045V  (80 gal)</v>
      </c>
      <c r="E409" s="6">
        <f t="shared" si="207"/>
        <v>250312</v>
      </c>
      <c r="F409" s="55">
        <f t="shared" si="156"/>
        <v>80</v>
      </c>
      <c r="G409" s="6" t="str">
        <f t="shared" si="284"/>
        <v>AOSmithPHPT80</v>
      </c>
      <c r="H409" s="116">
        <f t="shared" si="302"/>
        <v>0</v>
      </c>
      <c r="I409" s="156" t="str">
        <f t="shared" si="208"/>
        <v>USCraftmasterHPE2K80</v>
      </c>
      <c r="J409" s="91" t="s">
        <v>188</v>
      </c>
      <c r="K409" s="33">
        <v>1</v>
      </c>
      <c r="L409" s="75">
        <f t="shared" si="277"/>
        <v>25</v>
      </c>
      <c r="M409" s="18" t="s">
        <v>46</v>
      </c>
      <c r="N409" s="62">
        <f t="shared" si="303"/>
        <v>3</v>
      </c>
      <c r="O409" s="62">
        <f t="shared" si="300"/>
        <v>250312</v>
      </c>
      <c r="P409" s="59" t="str">
        <f t="shared" si="295"/>
        <v>HPE2K80HD045V  (80 gal)</v>
      </c>
      <c r="Q409" s="155">
        <f t="shared" si="279"/>
        <v>2</v>
      </c>
      <c r="R409" s="19" t="s">
        <v>114</v>
      </c>
      <c r="S409" s="20">
        <v>80</v>
      </c>
      <c r="T409" s="31" t="s">
        <v>105</v>
      </c>
      <c r="U409" s="80" t="s">
        <v>105</v>
      </c>
      <c r="V409" s="85" t="str">
        <f t="shared" si="301"/>
        <v>AOSmithPHPT80</v>
      </c>
      <c r="W409" s="115">
        <v>0</v>
      </c>
      <c r="X409" s="45"/>
      <c r="Y409" s="45"/>
      <c r="Z409" s="44"/>
      <c r="AA409" s="126" t="str">
        <f t="shared" si="293"/>
        <v>2,     250312,   "HPE2K80HD045V  (80 gal)"</v>
      </c>
      <c r="AB409" s="128" t="str">
        <f t="shared" si="211"/>
        <v>USCraftmaster</v>
      </c>
      <c r="AC409" s="129" t="s">
        <v>680</v>
      </c>
      <c r="AD409" s="153">
        <f t="shared" si="280"/>
        <v>1</v>
      </c>
      <c r="AE409" s="126" t="str">
        <f t="shared" si="294"/>
        <v xml:space="preserve">          case  HPE2K80HD045V  (80 gal)   :   "USCraftmasterHPE2K80"</v>
      </c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8"/>
      <c r="EG409" s="28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X409" s="28"/>
      <c r="EY409" s="28"/>
      <c r="EZ409" s="28"/>
      <c r="FA409" s="28"/>
      <c r="FB409" s="28"/>
      <c r="FC409" s="28"/>
      <c r="FD409" s="28"/>
      <c r="FE409" s="28"/>
      <c r="FF409" s="28"/>
      <c r="FG409" s="28"/>
      <c r="FH409" s="28"/>
      <c r="FI409" s="28"/>
      <c r="FJ409" s="28"/>
      <c r="FK409" s="28"/>
      <c r="FL409" s="28"/>
      <c r="FM409" s="28"/>
      <c r="FN409" s="28"/>
      <c r="FO409" s="28"/>
      <c r="FP409" s="28"/>
      <c r="FQ409" s="28"/>
      <c r="FR409" s="28"/>
      <c r="FS409" s="28"/>
      <c r="FT409" s="28"/>
      <c r="FU409" s="28"/>
      <c r="FV409" s="28"/>
      <c r="FW409" s="28"/>
      <c r="FX409" s="28"/>
      <c r="FY409" s="28"/>
      <c r="FZ409" s="28"/>
      <c r="GA409" s="28"/>
      <c r="GB409" s="28"/>
      <c r="GC409" s="28"/>
      <c r="GD409" s="28"/>
      <c r="GE409" s="28"/>
      <c r="GF409" s="28"/>
      <c r="GG409" s="28"/>
      <c r="GH409" s="28"/>
      <c r="GI409" s="28"/>
      <c r="GJ409" s="28"/>
      <c r="GK409" s="28"/>
      <c r="GL409" s="28"/>
      <c r="GM409" s="28"/>
      <c r="GN409" s="28"/>
      <c r="GO409" s="28"/>
      <c r="GP409" s="28"/>
      <c r="GQ409" s="28"/>
      <c r="GR409" s="28"/>
      <c r="GS409" s="28"/>
      <c r="GT409" s="28"/>
      <c r="GU409" s="28"/>
      <c r="GV409" s="28"/>
      <c r="GW409" s="28"/>
      <c r="GX409" s="28"/>
      <c r="GY409" s="28"/>
      <c r="GZ409" s="28"/>
      <c r="HA409" s="28"/>
      <c r="HB409" s="28"/>
      <c r="HC409" s="28"/>
      <c r="HD409" s="28"/>
      <c r="HE409" s="28"/>
      <c r="HF409" s="28"/>
      <c r="HG409" s="28"/>
      <c r="HH409" s="28"/>
      <c r="HI409" s="28"/>
      <c r="HJ409" s="28"/>
      <c r="HK409" s="28"/>
      <c r="HL409" s="28"/>
      <c r="HM409" s="28"/>
      <c r="HN409" s="28"/>
      <c r="HO409" s="28"/>
      <c r="HP409" s="28"/>
      <c r="HQ409" s="28"/>
      <c r="HR409" s="28"/>
      <c r="HS409" s="28"/>
      <c r="HT409" s="28"/>
      <c r="HU409" s="28"/>
      <c r="HV409" s="28"/>
      <c r="HW409" s="28"/>
      <c r="HX409" s="28"/>
      <c r="HY409" s="28"/>
      <c r="HZ409" s="28"/>
      <c r="IA409" s="28"/>
      <c r="IB409" s="28"/>
      <c r="IC409" s="28"/>
      <c r="ID409" s="28"/>
      <c r="IE409" s="28"/>
      <c r="IF409" s="28"/>
      <c r="IG409" s="28"/>
      <c r="IH409" s="28"/>
      <c r="II409" s="28"/>
      <c r="IJ409" s="28"/>
      <c r="IK409" s="28"/>
      <c r="IL409" s="28"/>
      <c r="IM409" s="28"/>
      <c r="IN409" s="28"/>
      <c r="IO409" s="28"/>
      <c r="IP409" s="28"/>
      <c r="IQ409" s="28"/>
      <c r="IR409" s="28"/>
      <c r="IS409" s="28"/>
      <c r="IT409" s="28"/>
      <c r="IU409" s="28"/>
      <c r="IV409" s="28"/>
      <c r="IW409" s="28"/>
      <c r="IX409" s="28"/>
      <c r="IY409" s="28"/>
      <c r="IZ409" s="28"/>
      <c r="JA409" s="28"/>
      <c r="JB409" s="28"/>
      <c r="JC409" s="28"/>
      <c r="JD409" s="28"/>
      <c r="JE409" s="28"/>
      <c r="JF409" s="28"/>
      <c r="JG409" s="28"/>
      <c r="JH409" s="28"/>
      <c r="JI409" s="28"/>
      <c r="JJ409" s="28"/>
      <c r="JK409" s="28"/>
      <c r="JL409" s="28"/>
      <c r="JM409" s="28"/>
      <c r="JN409" s="28"/>
      <c r="JO409" s="28"/>
      <c r="JP409" s="28"/>
      <c r="JQ409" s="28"/>
      <c r="JR409" s="28"/>
      <c r="JS409" s="28"/>
      <c r="JT409" s="28"/>
      <c r="JU409" s="28"/>
      <c r="JV409" s="28"/>
      <c r="JW409" s="28"/>
      <c r="JX409" s="28"/>
      <c r="JY409" s="28"/>
      <c r="JZ409" s="28"/>
      <c r="KA409" s="28"/>
      <c r="KB409" s="28"/>
      <c r="KC409" s="28"/>
      <c r="KD409" s="28"/>
      <c r="KE409" s="28"/>
      <c r="KF409" s="28"/>
      <c r="KG409" s="28"/>
      <c r="KH409" s="28"/>
      <c r="KI409" s="28"/>
      <c r="KJ409" s="28"/>
      <c r="KK409" s="28"/>
      <c r="KL409" s="28"/>
      <c r="KM409" s="28"/>
      <c r="KN409" s="28"/>
      <c r="KO409" s="28"/>
      <c r="KP409" s="28"/>
      <c r="KQ409" s="28"/>
      <c r="KR409" s="28"/>
      <c r="KS409" s="28"/>
      <c r="KT409" s="28"/>
      <c r="KU409" s="28"/>
      <c r="KV409" s="28"/>
      <c r="KW409" s="28"/>
      <c r="KX409" s="28"/>
      <c r="KY409" s="28"/>
      <c r="KZ409" s="28"/>
      <c r="LA409" s="28"/>
      <c r="LB409" s="28"/>
      <c r="LC409" s="28"/>
      <c r="LD409" s="28"/>
      <c r="LE409" s="28"/>
      <c r="LF409" s="28"/>
      <c r="LG409" s="28"/>
      <c r="LH409" s="28"/>
      <c r="LI409" s="28"/>
      <c r="LJ409" s="28"/>
      <c r="LK409" s="28"/>
      <c r="LL409" s="28"/>
      <c r="LM409" s="28"/>
      <c r="LN409" s="28"/>
      <c r="LO409" s="28"/>
      <c r="LP409" s="28"/>
      <c r="LQ409" s="28"/>
      <c r="LR409" s="28"/>
      <c r="LS409" s="28"/>
      <c r="LT409" s="28"/>
      <c r="LU409" s="28"/>
      <c r="LV409" s="28"/>
      <c r="LW409" s="28"/>
      <c r="LX409" s="28"/>
      <c r="LY409" s="28"/>
      <c r="LZ409" s="28"/>
      <c r="MA409" s="28"/>
      <c r="MB409" s="28"/>
      <c r="MC409" s="28"/>
      <c r="MD409" s="28"/>
      <c r="ME409" s="28"/>
      <c r="MF409" s="28"/>
      <c r="MG409" s="28"/>
      <c r="MH409" s="28"/>
      <c r="MI409" s="28"/>
      <c r="MJ409" s="28"/>
      <c r="MK409" s="28"/>
      <c r="ML409" s="28"/>
      <c r="MM409" s="28"/>
      <c r="MN409" s="28"/>
      <c r="MO409" s="28"/>
      <c r="MP409" s="28"/>
      <c r="MQ409" s="28"/>
      <c r="MR409" s="28"/>
      <c r="MS409" s="28"/>
      <c r="MT409" s="28"/>
      <c r="MU409" s="28"/>
      <c r="MV409" s="28"/>
      <c r="MW409" s="28"/>
      <c r="MX409" s="28"/>
      <c r="MY409" s="28"/>
      <c r="MZ409" s="28"/>
      <c r="NA409" s="28"/>
      <c r="NB409" s="28"/>
      <c r="NC409" s="28"/>
      <c r="ND409" s="28"/>
      <c r="NE409" s="28"/>
      <c r="NF409" s="28"/>
      <c r="NG409" s="28"/>
      <c r="NH409" s="28"/>
      <c r="NI409" s="28"/>
      <c r="NJ409" s="28"/>
      <c r="NK409" s="28"/>
      <c r="NL409" s="28"/>
      <c r="NM409" s="28"/>
      <c r="NN409" s="28"/>
      <c r="NO409" s="28"/>
      <c r="NP409" s="28"/>
      <c r="NQ409" s="28"/>
      <c r="NR409" s="28"/>
      <c r="NS409" s="28"/>
      <c r="NT409" s="28"/>
      <c r="NU409" s="28"/>
      <c r="NV409" s="28"/>
      <c r="NW409" s="28"/>
      <c r="NX409" s="28"/>
      <c r="NY409" s="28"/>
      <c r="NZ409" s="28"/>
      <c r="OA409" s="28"/>
      <c r="OB409" s="28"/>
      <c r="OC409" s="28"/>
      <c r="OD409" s="28"/>
      <c r="OE409" s="28"/>
      <c r="OF409" s="28"/>
      <c r="OG409" s="28"/>
      <c r="OH409" s="28"/>
      <c r="OI409" s="28"/>
      <c r="OJ409" s="28"/>
      <c r="OK409" s="28"/>
      <c r="OL409" s="28"/>
      <c r="OM409" s="28"/>
      <c r="ON409" s="28"/>
      <c r="OO409" s="28"/>
      <c r="OP409" s="28"/>
      <c r="OQ409" s="28"/>
      <c r="OR409" s="28"/>
      <c r="OS409" s="28"/>
      <c r="OT409" s="28"/>
      <c r="OU409" s="28"/>
      <c r="OV409" s="28"/>
      <c r="OW409" s="28"/>
      <c r="OX409" s="28"/>
      <c r="OY409" s="28"/>
      <c r="OZ409" s="28"/>
      <c r="PA409" s="28"/>
      <c r="PB409" s="28"/>
      <c r="PC409" s="28"/>
      <c r="PD409" s="28"/>
      <c r="PE409" s="28"/>
      <c r="PF409" s="28"/>
      <c r="PG409" s="28"/>
      <c r="PH409" s="28"/>
      <c r="PI409" s="28"/>
      <c r="PJ409" s="28"/>
      <c r="PK409" s="28"/>
      <c r="PL409" s="28"/>
      <c r="PM409" s="28"/>
      <c r="PN409" s="28"/>
      <c r="PO409" s="28"/>
      <c r="PP409" s="28"/>
      <c r="PQ409" s="28"/>
      <c r="PR409" s="28"/>
      <c r="PS409" s="28"/>
      <c r="PT409" s="28"/>
      <c r="PU409" s="28"/>
      <c r="PV409" s="28"/>
      <c r="PW409" s="28"/>
      <c r="PX409" s="28"/>
      <c r="PY409" s="28"/>
      <c r="PZ409" s="28"/>
      <c r="QA409" s="28"/>
      <c r="QB409" s="28"/>
      <c r="QC409" s="28"/>
      <c r="QD409" s="28"/>
      <c r="QE409" s="28"/>
      <c r="QF409" s="28"/>
      <c r="QG409" s="28"/>
      <c r="QH409" s="28"/>
      <c r="QI409" s="28"/>
      <c r="QJ409" s="28"/>
      <c r="QK409" s="28"/>
      <c r="QL409" s="28"/>
      <c r="QM409" s="28"/>
      <c r="QN409" s="28"/>
      <c r="QO409" s="28"/>
      <c r="QP409" s="28"/>
      <c r="QQ409" s="28"/>
      <c r="QR409" s="28"/>
      <c r="QS409" s="28"/>
      <c r="QT409" s="28"/>
      <c r="QU409" s="28"/>
      <c r="QV409" s="28"/>
      <c r="QW409" s="28"/>
      <c r="QX409" s="28"/>
      <c r="QY409" s="28"/>
      <c r="QZ409" s="28"/>
      <c r="RA409" s="28"/>
      <c r="RB409" s="28"/>
      <c r="RC409" s="28"/>
      <c r="RD409" s="28"/>
      <c r="RE409" s="28"/>
      <c r="RF409" s="28"/>
      <c r="RG409" s="28"/>
      <c r="RH409" s="28"/>
      <c r="RI409" s="28"/>
      <c r="RJ409" s="28"/>
      <c r="RK409" s="28"/>
      <c r="RL409" s="28"/>
      <c r="RM409" s="28"/>
      <c r="RN409" s="28"/>
      <c r="RO409" s="28"/>
      <c r="RP409" s="28"/>
      <c r="RQ409" s="28"/>
      <c r="RR409" s="28"/>
      <c r="RS409" s="28"/>
      <c r="RT409" s="28"/>
      <c r="RU409" s="28"/>
      <c r="RV409" s="28"/>
      <c r="RW409" s="28"/>
      <c r="RX409" s="28"/>
      <c r="RY409" s="28"/>
      <c r="RZ409" s="28"/>
      <c r="SA409" s="28"/>
      <c r="SB409" s="28"/>
      <c r="SC409" s="28"/>
      <c r="SD409" s="28"/>
      <c r="SE409" s="28"/>
      <c r="SF409" s="28"/>
      <c r="SG409" s="28"/>
      <c r="SH409" s="28"/>
      <c r="SI409" s="28"/>
      <c r="SJ409" s="28"/>
      <c r="SK409" s="28"/>
      <c r="SL409" s="28"/>
      <c r="SM409" s="28"/>
      <c r="SN409" s="28"/>
      <c r="SO409" s="28"/>
      <c r="SP409" s="28"/>
      <c r="SQ409" s="28"/>
      <c r="SR409" s="28"/>
      <c r="SS409" s="28"/>
      <c r="ST409" s="28"/>
      <c r="SU409" s="28"/>
      <c r="SV409" s="28"/>
      <c r="SW409" s="28"/>
      <c r="SX409" s="28"/>
      <c r="SY409" s="28"/>
      <c r="SZ409" s="28"/>
      <c r="TA409" s="28"/>
      <c r="TB409" s="28"/>
      <c r="TC409" s="28"/>
      <c r="TD409" s="28"/>
      <c r="TE409" s="28"/>
      <c r="TF409" s="28"/>
      <c r="TG409" s="28"/>
      <c r="TH409" s="28"/>
      <c r="TI409" s="28"/>
      <c r="TJ409" s="28"/>
      <c r="TK409" s="28"/>
      <c r="TL409" s="28"/>
      <c r="TM409" s="28"/>
      <c r="TN409" s="28"/>
      <c r="TO409" s="28"/>
      <c r="TP409" s="28"/>
      <c r="TQ409" s="28"/>
      <c r="TR409" s="28"/>
      <c r="TS409" s="28"/>
      <c r="TT409" s="28"/>
      <c r="TU409" s="28"/>
      <c r="TV409" s="28"/>
      <c r="TW409" s="28"/>
      <c r="TX409" s="28"/>
      <c r="TY409" s="28"/>
      <c r="TZ409" s="28"/>
      <c r="UA409" s="28"/>
      <c r="UB409" s="28"/>
      <c r="UC409" s="28"/>
      <c r="UD409" s="28"/>
      <c r="UE409" s="28"/>
      <c r="UF409" s="28"/>
      <c r="UG409" s="28"/>
      <c r="UH409" s="28"/>
      <c r="UI409" s="28"/>
      <c r="UJ409" s="28"/>
      <c r="UK409" s="28"/>
      <c r="UL409" s="28"/>
      <c r="UM409" s="28"/>
      <c r="UN409" s="28"/>
      <c r="UO409" s="28"/>
      <c r="UP409" s="28"/>
      <c r="UQ409" s="28"/>
      <c r="UR409" s="28"/>
      <c r="US409" s="28"/>
      <c r="UT409" s="28"/>
      <c r="UU409" s="28"/>
      <c r="UV409" s="28"/>
      <c r="UW409" s="28"/>
      <c r="UX409" s="28"/>
      <c r="UY409" s="28"/>
      <c r="UZ409" s="28"/>
      <c r="VA409" s="28"/>
      <c r="VB409" s="28"/>
      <c r="VC409" s="28"/>
      <c r="VD409" s="28"/>
      <c r="VE409" s="28"/>
      <c r="VF409" s="28"/>
      <c r="VG409" s="28"/>
      <c r="VH409" s="28"/>
      <c r="VI409" s="28"/>
      <c r="VJ409" s="28"/>
      <c r="VK409" s="28"/>
      <c r="VL409" s="28"/>
      <c r="VM409" s="28"/>
      <c r="VN409" s="28"/>
      <c r="VO409" s="28"/>
      <c r="VP409" s="28"/>
      <c r="VQ409" s="28"/>
      <c r="VR409" s="28"/>
      <c r="VS409" s="28"/>
      <c r="VT409" s="28"/>
      <c r="VU409" s="28"/>
      <c r="VV409" s="28"/>
      <c r="VW409" s="28"/>
      <c r="VX409" s="28"/>
      <c r="VY409" s="28"/>
      <c r="VZ409" s="28"/>
      <c r="WA409" s="28"/>
      <c r="WB409" s="28"/>
      <c r="WC409" s="28"/>
      <c r="WD409" s="28"/>
      <c r="WE409" s="28"/>
      <c r="WF409" s="28"/>
      <c r="WG409" s="28"/>
      <c r="WH409" s="28"/>
      <c r="WI409" s="28"/>
      <c r="WJ409" s="28"/>
      <c r="WK409" s="28"/>
      <c r="WL409" s="28"/>
      <c r="WM409" s="28"/>
      <c r="WN409" s="28"/>
      <c r="WO409" s="28"/>
      <c r="WP409" s="28"/>
      <c r="WQ409" s="28"/>
      <c r="WR409" s="28"/>
      <c r="WS409" s="28"/>
      <c r="WT409" s="28"/>
      <c r="WU409" s="28"/>
      <c r="WV409" s="28"/>
      <c r="WW409" s="28"/>
      <c r="WX409" s="28"/>
      <c r="WY409" s="28"/>
      <c r="WZ409" s="28"/>
      <c r="XA409" s="28"/>
      <c r="XB409" s="28"/>
      <c r="XC409" s="28"/>
      <c r="XD409" s="28"/>
      <c r="XE409" s="28"/>
      <c r="XF409" s="28"/>
      <c r="XG409" s="28"/>
      <c r="XH409" s="28"/>
      <c r="XI409" s="28"/>
      <c r="XJ409" s="28"/>
      <c r="XK409" s="28"/>
      <c r="XL409" s="28"/>
      <c r="XM409" s="28"/>
      <c r="XN409" s="28"/>
      <c r="XO409" s="28"/>
      <c r="XP409" s="28"/>
      <c r="XQ409" s="28"/>
      <c r="XR409" s="28"/>
      <c r="XS409" s="28"/>
      <c r="XT409" s="28"/>
      <c r="XU409" s="28"/>
      <c r="XV409" s="28"/>
      <c r="XW409" s="28"/>
      <c r="XX409" s="28"/>
      <c r="XY409" s="28"/>
      <c r="XZ409" s="28"/>
      <c r="YA409" s="28"/>
      <c r="YB409" s="28"/>
      <c r="YC409" s="28"/>
      <c r="YD409" s="28"/>
      <c r="YE409" s="28"/>
      <c r="YF409" s="28"/>
      <c r="YG409" s="28"/>
      <c r="YH409" s="28"/>
      <c r="YI409" s="28"/>
      <c r="YJ409" s="28"/>
      <c r="YK409" s="28"/>
      <c r="YL409" s="28"/>
      <c r="YM409" s="28"/>
      <c r="YN409" s="28"/>
      <c r="YO409" s="28"/>
      <c r="YP409" s="28"/>
      <c r="YQ409" s="28"/>
      <c r="YR409" s="28"/>
      <c r="YS409" s="28"/>
      <c r="YT409" s="28"/>
      <c r="YU409" s="28"/>
      <c r="YV409" s="28"/>
      <c r="YW409" s="28"/>
      <c r="YX409" s="28"/>
      <c r="YY409" s="28"/>
      <c r="YZ409" s="28"/>
      <c r="ZA409" s="28"/>
      <c r="ZB409" s="28"/>
      <c r="ZC409" s="28"/>
      <c r="ZD409" s="28"/>
      <c r="ZE409" s="28"/>
      <c r="ZF409" s="28"/>
      <c r="ZG409" s="28"/>
      <c r="ZH409" s="28"/>
      <c r="ZI409" s="28"/>
      <c r="ZJ409" s="28"/>
      <c r="ZK409" s="28"/>
      <c r="ZL409" s="28"/>
      <c r="ZM409" s="28"/>
      <c r="ZN409" s="28"/>
      <c r="ZO409" s="28"/>
      <c r="ZP409" s="28"/>
      <c r="ZQ409" s="28"/>
      <c r="ZR409" s="28"/>
      <c r="ZS409" s="28"/>
      <c r="ZT409" s="28"/>
      <c r="ZU409" s="28"/>
      <c r="ZV409" s="28"/>
      <c r="ZW409" s="28"/>
      <c r="ZX409" s="28"/>
      <c r="ZY409" s="28"/>
      <c r="ZZ409" s="28"/>
      <c r="AAA409" s="28"/>
      <c r="AAB409" s="28"/>
      <c r="AAC409" s="28"/>
      <c r="AAD409" s="28"/>
      <c r="AAE409" s="28"/>
      <c r="AAF409" s="28"/>
      <c r="AAG409" s="28"/>
      <c r="AAH409" s="28"/>
      <c r="AAI409" s="28"/>
      <c r="AAJ409" s="28"/>
      <c r="AAK409" s="28"/>
      <c r="AAL409" s="28"/>
      <c r="AAM409" s="28"/>
      <c r="AAN409" s="28"/>
      <c r="AAO409" s="28"/>
      <c r="AAP409" s="28"/>
      <c r="AAQ409" s="28"/>
      <c r="AAR409" s="28"/>
      <c r="AAS409" s="28"/>
      <c r="AAT409" s="28"/>
      <c r="AAU409" s="28"/>
      <c r="AAV409" s="28"/>
      <c r="AAW409" s="28"/>
      <c r="AAX409" s="28"/>
      <c r="AAY409" s="28"/>
      <c r="AAZ409" s="28"/>
      <c r="ABA409" s="28"/>
      <c r="ABB409" s="28"/>
      <c r="ABC409" s="28"/>
      <c r="ABD409" s="28"/>
      <c r="ABE409" s="28"/>
      <c r="ABF409" s="28"/>
      <c r="ABG409" s="28"/>
      <c r="ABH409" s="28"/>
      <c r="ABI409" s="28"/>
      <c r="ABJ409" s="28"/>
      <c r="ABK409" s="28"/>
      <c r="ABL409" s="28"/>
      <c r="ABM409" s="28"/>
      <c r="ABN409" s="28"/>
      <c r="ABO409" s="28"/>
      <c r="ABP409" s="28"/>
      <c r="ABQ409" s="28"/>
      <c r="ABR409" s="28"/>
      <c r="ABS409" s="28"/>
      <c r="ABT409" s="28"/>
      <c r="ABU409" s="28"/>
      <c r="ABV409" s="28"/>
      <c r="ABW409" s="28"/>
      <c r="ABX409" s="28"/>
      <c r="ABY409" s="28"/>
      <c r="ABZ409" s="28"/>
      <c r="ACA409" s="28"/>
      <c r="ACB409" s="28"/>
      <c r="ACC409" s="28"/>
      <c r="ACD409" s="28"/>
      <c r="ACE409" s="28"/>
      <c r="ACF409" s="28"/>
      <c r="ACG409" s="28"/>
      <c r="ACH409" s="28"/>
      <c r="ACI409" s="28"/>
      <c r="ACJ409" s="28"/>
      <c r="ACK409" s="28"/>
      <c r="ACL409" s="28"/>
      <c r="ACM409" s="28"/>
      <c r="ACN409" s="28"/>
      <c r="ACO409" s="28"/>
      <c r="ACP409" s="28"/>
      <c r="ACQ409" s="28"/>
      <c r="ACR409" s="28"/>
      <c r="ACS409" s="28"/>
      <c r="ACT409" s="28"/>
      <c r="ACU409" s="28"/>
      <c r="ACV409" s="28"/>
      <c r="ACW409" s="28"/>
      <c r="ACX409" s="28"/>
      <c r="ACY409" s="28"/>
      <c r="ACZ409" s="28"/>
      <c r="ADA409" s="28"/>
      <c r="ADB409" s="28"/>
      <c r="ADC409" s="28"/>
      <c r="ADD409" s="28"/>
      <c r="ADE409" s="28"/>
      <c r="ADF409" s="28"/>
      <c r="ADG409" s="28"/>
      <c r="ADH409" s="28"/>
      <c r="ADI409" s="28"/>
      <c r="ADJ409" s="28"/>
      <c r="ADK409" s="28"/>
      <c r="ADL409" s="28"/>
      <c r="ADM409" s="28"/>
      <c r="ADN409" s="28"/>
      <c r="ADO409" s="28"/>
      <c r="ADP409" s="28"/>
      <c r="ADQ409" s="28"/>
      <c r="ADR409" s="28"/>
      <c r="ADS409" s="28"/>
      <c r="ADT409" s="28"/>
      <c r="ADU409" s="28"/>
      <c r="ADV409" s="28"/>
      <c r="ADW409" s="28"/>
      <c r="ADX409" s="28"/>
      <c r="ADY409" s="28"/>
      <c r="ADZ409" s="28"/>
      <c r="AEA409" s="28"/>
      <c r="AEB409" s="28"/>
      <c r="AEC409" s="28"/>
      <c r="AED409" s="28"/>
      <c r="AEE409" s="28"/>
      <c r="AEF409" s="28"/>
      <c r="AEG409" s="28"/>
      <c r="AEH409" s="28"/>
      <c r="AEI409" s="28"/>
      <c r="AEJ409" s="28"/>
      <c r="AEK409" s="28"/>
      <c r="AEL409" s="28"/>
      <c r="AEM409" s="28"/>
      <c r="AEN409" s="28"/>
      <c r="AEO409" s="28"/>
      <c r="AEP409" s="28"/>
      <c r="AEQ409" s="28"/>
      <c r="AER409" s="28"/>
      <c r="AES409" s="28"/>
      <c r="AET409" s="28"/>
      <c r="AEU409" s="28"/>
      <c r="AEV409" s="28"/>
      <c r="AEW409" s="28"/>
      <c r="AEX409" s="28"/>
      <c r="AEY409" s="28"/>
      <c r="AEZ409" s="28"/>
      <c r="AFA409" s="28"/>
      <c r="AFB409" s="28"/>
      <c r="AFC409" s="28"/>
      <c r="AFD409" s="28"/>
      <c r="AFE409" s="28"/>
      <c r="AFF409" s="28"/>
      <c r="AFG409" s="28"/>
      <c r="AFH409" s="28"/>
      <c r="AFI409" s="28"/>
      <c r="AFJ409" s="28"/>
      <c r="AFK409" s="28"/>
      <c r="AFL409" s="28"/>
      <c r="AFM409" s="28"/>
      <c r="AFN409" s="28"/>
      <c r="AFO409" s="28"/>
      <c r="AFP409" s="28"/>
      <c r="AFQ409" s="28"/>
      <c r="AFR409" s="28"/>
      <c r="AFS409" s="28"/>
      <c r="AFT409" s="28"/>
      <c r="AFU409" s="28"/>
      <c r="AFV409" s="28"/>
      <c r="AFW409" s="28"/>
      <c r="AFX409" s="28"/>
      <c r="AFY409" s="28"/>
      <c r="AFZ409" s="28"/>
      <c r="AGA409" s="28"/>
      <c r="AGB409" s="28"/>
      <c r="AGC409" s="28"/>
      <c r="AGD409" s="28"/>
      <c r="AGE409" s="28"/>
      <c r="AGF409" s="28"/>
      <c r="AGG409" s="28"/>
      <c r="AGH409" s="28"/>
      <c r="AGI409" s="28"/>
      <c r="AGJ409" s="28"/>
      <c r="AGK409" s="28"/>
      <c r="AGL409" s="28"/>
      <c r="AGM409" s="28"/>
      <c r="AGN409" s="28"/>
      <c r="AGO409" s="28"/>
      <c r="AGP409" s="28"/>
      <c r="AGQ409" s="28"/>
      <c r="AGR409" s="28"/>
      <c r="AGS409" s="28"/>
      <c r="AGT409" s="28"/>
      <c r="AGU409" s="28"/>
      <c r="AGV409" s="28"/>
      <c r="AGW409" s="28"/>
      <c r="AGX409" s="28"/>
      <c r="AGY409" s="28"/>
      <c r="AGZ409" s="28"/>
      <c r="AHA409" s="28"/>
      <c r="AHB409" s="28"/>
      <c r="AHC409" s="28"/>
      <c r="AHD409" s="28"/>
      <c r="AHE409" s="28"/>
      <c r="AHF409" s="28"/>
      <c r="AHG409" s="28"/>
      <c r="AHH409" s="28"/>
      <c r="AHI409" s="28"/>
      <c r="AHJ409" s="28"/>
      <c r="AHK409" s="28"/>
      <c r="AHL409" s="28"/>
      <c r="AHM409" s="28"/>
      <c r="AHN409" s="28"/>
      <c r="AHO409" s="28"/>
      <c r="AHP409" s="28"/>
      <c r="AHQ409" s="28"/>
      <c r="AHR409" s="28"/>
      <c r="AHS409" s="28"/>
      <c r="AHT409" s="28"/>
      <c r="AHU409" s="28"/>
      <c r="AHV409" s="28"/>
      <c r="AHW409" s="28"/>
      <c r="AHX409" s="28"/>
      <c r="AHY409" s="28"/>
      <c r="AHZ409" s="28"/>
      <c r="AIA409" s="28"/>
      <c r="AIB409" s="28"/>
      <c r="AIC409" s="28"/>
      <c r="AID409" s="28"/>
      <c r="AIE409" s="28"/>
      <c r="AIF409" s="28"/>
      <c r="AIG409" s="28"/>
      <c r="AIH409" s="28"/>
      <c r="AII409" s="28"/>
      <c r="AIJ409" s="28"/>
      <c r="AIK409" s="28"/>
      <c r="AIL409" s="28"/>
      <c r="AIM409" s="28"/>
      <c r="AIN409" s="28"/>
      <c r="AIO409" s="28"/>
      <c r="AIP409" s="28"/>
      <c r="AIQ409" s="28"/>
      <c r="AIR409" s="28"/>
      <c r="AIS409" s="28"/>
      <c r="AIT409" s="28"/>
      <c r="AIU409" s="28"/>
      <c r="AIV409" s="28"/>
      <c r="AIW409" s="28"/>
      <c r="AIX409" s="28"/>
      <c r="AIY409" s="28"/>
      <c r="AIZ409" s="28"/>
      <c r="AJA409" s="28"/>
      <c r="AJB409" s="28"/>
      <c r="AJC409" s="28"/>
      <c r="AJD409" s="28"/>
      <c r="AJE409" s="28"/>
      <c r="AJF409" s="28"/>
      <c r="AJG409" s="28"/>
      <c r="AJH409" s="28"/>
      <c r="AJI409" s="28"/>
      <c r="AJJ409" s="28"/>
      <c r="AJK409" s="28"/>
      <c r="AJL409" s="28"/>
      <c r="AJM409" s="28"/>
      <c r="AJN409" s="28"/>
      <c r="AJO409" s="28"/>
      <c r="AJP409" s="28"/>
      <c r="AJQ409" s="28"/>
      <c r="AJR409" s="28"/>
      <c r="AJS409" s="28"/>
      <c r="AJT409" s="28"/>
      <c r="AJU409" s="28"/>
      <c r="AJV409" s="28"/>
      <c r="AJW409" s="28"/>
      <c r="AJX409" s="28"/>
      <c r="AJY409" s="28"/>
      <c r="AJZ409" s="28"/>
      <c r="AKA409" s="28"/>
      <c r="AKB409" s="28"/>
      <c r="AKC409" s="28"/>
      <c r="AKD409" s="28"/>
      <c r="AKE409" s="28"/>
      <c r="AKF409" s="28"/>
      <c r="AKG409" s="28"/>
      <c r="AKH409" s="28"/>
      <c r="AKI409" s="28"/>
      <c r="AKJ409" s="28"/>
      <c r="AKK409" s="28"/>
      <c r="AKL409" s="28"/>
      <c r="AKM409" s="28"/>
      <c r="AKN409" s="28"/>
      <c r="AKO409" s="28"/>
      <c r="AKP409" s="28"/>
      <c r="AKQ409" s="28"/>
      <c r="AKR409" s="28"/>
      <c r="AKS409" s="28"/>
      <c r="AKT409" s="28"/>
      <c r="AKU409" s="28"/>
      <c r="AKV409" s="28"/>
      <c r="AKW409" s="28"/>
      <c r="AKX409" s="28"/>
      <c r="AKY409" s="28"/>
      <c r="AKZ409" s="28"/>
      <c r="ALA409" s="28"/>
      <c r="ALB409" s="28"/>
      <c r="ALC409" s="28"/>
      <c r="ALD409" s="28"/>
      <c r="ALE409" s="28"/>
      <c r="ALF409" s="28"/>
      <c r="ALG409" s="28"/>
      <c r="ALH409" s="28"/>
      <c r="ALI409" s="28"/>
      <c r="ALJ409" s="28"/>
      <c r="ALK409" s="28"/>
      <c r="ALL409" s="28"/>
      <c r="ALM409" s="28"/>
      <c r="ALN409" s="28"/>
      <c r="ALO409" s="28"/>
      <c r="ALP409" s="28"/>
      <c r="ALQ409" s="28"/>
      <c r="ALR409" s="28"/>
      <c r="ALS409" s="28"/>
      <c r="ALT409" s="28"/>
      <c r="ALU409" s="28"/>
      <c r="ALV409" s="28"/>
      <c r="ALW409" s="28"/>
      <c r="ALX409" s="28"/>
      <c r="ALY409" s="28"/>
      <c r="ALZ409" s="28"/>
      <c r="AMA409" s="28"/>
      <c r="AMB409" s="28"/>
      <c r="AMC409" s="28"/>
      <c r="AMD409" s="28"/>
      <c r="AME409" s="28"/>
      <c r="AMF409" s="28"/>
      <c r="AMG409" s="28"/>
      <c r="AMH409" s="28"/>
      <c r="AMI409" s="28"/>
      <c r="AMJ409" s="28"/>
      <c r="AMK409" s="28"/>
      <c r="AML409" s="28"/>
      <c r="AMM409" s="28"/>
      <c r="AMN409" s="28"/>
      <c r="AMO409" s="28"/>
      <c r="AMP409" s="28"/>
      <c r="AMQ409" s="28"/>
      <c r="AMR409" s="28"/>
      <c r="AMS409" s="28"/>
      <c r="AMT409" s="28"/>
      <c r="AMU409" s="28"/>
      <c r="AMV409" s="28"/>
      <c r="AMW409" s="28"/>
      <c r="AMX409" s="28"/>
      <c r="AMY409" s="28"/>
      <c r="AMZ409" s="28"/>
      <c r="ANA409" s="28"/>
      <c r="ANB409" s="28"/>
    </row>
    <row r="410" spans="3:1042" s="6" customFormat="1" ht="15" customHeight="1" x14ac:dyDescent="0.25">
      <c r="C410" s="6" t="str">
        <f t="shared" si="282"/>
        <v>US Craftmaster</v>
      </c>
      <c r="D410" s="6" t="str">
        <f t="shared" si="283"/>
        <v>HPHE2F50HD045VU 120  (50 gal)</v>
      </c>
      <c r="E410" s="6">
        <f t="shared" si="207"/>
        <v>250413</v>
      </c>
      <c r="F410" s="55">
        <f t="shared" si="156"/>
        <v>50</v>
      </c>
      <c r="G410" s="6" t="str">
        <f t="shared" si="284"/>
        <v>AOSmithHPTU50</v>
      </c>
      <c r="H410" s="116">
        <f t="shared" si="302"/>
        <v>0</v>
      </c>
      <c r="I410" s="156" t="str">
        <f t="shared" si="208"/>
        <v>USCraftmasterHPHE2F50U</v>
      </c>
      <c r="J410" s="91" t="s">
        <v>188</v>
      </c>
      <c r="K410" s="32">
        <v>1</v>
      </c>
      <c r="L410" s="75">
        <f t="shared" si="277"/>
        <v>25</v>
      </c>
      <c r="M410" s="9" t="s">
        <v>46</v>
      </c>
      <c r="N410" s="62">
        <f t="shared" si="303"/>
        <v>4</v>
      </c>
      <c r="O410" s="62">
        <f t="shared" si="300"/>
        <v>250413</v>
      </c>
      <c r="P410" s="59" t="str">
        <f t="shared" si="295"/>
        <v>HPHE2F50HD045VU 120  (50 gal)</v>
      </c>
      <c r="Q410" s="155">
        <f t="shared" si="279"/>
        <v>1</v>
      </c>
      <c r="R410" s="10" t="s">
        <v>75</v>
      </c>
      <c r="S410" s="11">
        <v>50</v>
      </c>
      <c r="T410" s="30" t="s">
        <v>81</v>
      </c>
      <c r="U410" s="80" t="s">
        <v>106</v>
      </c>
      <c r="V410" s="85" t="str">
        <f t="shared" si="301"/>
        <v>AOSmithHPTU50</v>
      </c>
      <c r="W410" s="115">
        <v>0</v>
      </c>
      <c r="X410" s="42" t="s">
        <v>8</v>
      </c>
      <c r="Y410" s="43">
        <v>42591</v>
      </c>
      <c r="Z410" s="44" t="s">
        <v>80</v>
      </c>
      <c r="AA410" s="126" t="str">
        <f t="shared" si="293"/>
        <v>2,     250413,   "HPHE2F50HD045VU 120  (50 gal)"</v>
      </c>
      <c r="AB410" s="128" t="str">
        <f t="shared" si="211"/>
        <v>USCraftmaster</v>
      </c>
      <c r="AC410" s="129" t="s">
        <v>681</v>
      </c>
      <c r="AD410" s="153">
        <f t="shared" si="280"/>
        <v>1</v>
      </c>
      <c r="AE410" s="126" t="str">
        <f t="shared" si="294"/>
        <v xml:space="preserve">          case  HPHE2F50HD045VU 120  (50 gal)   :   "USCraftmasterHPHE2F50U"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</row>
    <row r="411" spans="3:1042" s="6" customFormat="1" x14ac:dyDescent="0.25">
      <c r="C411" s="6" t="str">
        <f t="shared" si="282"/>
        <v>US Craftmaster</v>
      </c>
      <c r="D411" s="6" t="str">
        <f t="shared" si="283"/>
        <v>HPHE2F66HD045VU 120  (66 gal)</v>
      </c>
      <c r="E411" s="6">
        <f t="shared" si="207"/>
        <v>250514</v>
      </c>
      <c r="F411" s="55">
        <f t="shared" si="156"/>
        <v>66</v>
      </c>
      <c r="G411" s="6" t="str">
        <f t="shared" si="284"/>
        <v>AOSmithHPTU66</v>
      </c>
      <c r="H411" s="116">
        <f t="shared" si="302"/>
        <v>0</v>
      </c>
      <c r="I411" s="156" t="str">
        <f t="shared" si="208"/>
        <v>USCraftmasterHPHE2F66U</v>
      </c>
      <c r="J411" s="91" t="s">
        <v>188</v>
      </c>
      <c r="K411" s="32">
        <v>1</v>
      </c>
      <c r="L411" s="75">
        <f t="shared" si="277"/>
        <v>25</v>
      </c>
      <c r="M411" s="9" t="s">
        <v>46</v>
      </c>
      <c r="N411" s="62">
        <f t="shared" si="303"/>
        <v>5</v>
      </c>
      <c r="O411" s="62">
        <f t="shared" si="300"/>
        <v>250514</v>
      </c>
      <c r="P411" s="59" t="str">
        <f t="shared" si="295"/>
        <v>HPHE2F66HD045VU 120  (66 gal)</v>
      </c>
      <c r="Q411" s="155">
        <f t="shared" si="279"/>
        <v>1</v>
      </c>
      <c r="R411" s="10" t="s">
        <v>76</v>
      </c>
      <c r="S411" s="11">
        <v>66</v>
      </c>
      <c r="T411" s="30" t="s">
        <v>82</v>
      </c>
      <c r="U411" s="80" t="s">
        <v>102</v>
      </c>
      <c r="V411" s="85" t="str">
        <f t="shared" si="301"/>
        <v>AOSmithHPTU66</v>
      </c>
      <c r="W411" s="115">
        <v>0</v>
      </c>
      <c r="X411" s="42">
        <v>3</v>
      </c>
      <c r="Y411" s="43">
        <v>42591</v>
      </c>
      <c r="Z411" s="44" t="s">
        <v>80</v>
      </c>
      <c r="AA411" s="126" t="str">
        <f t="shared" si="293"/>
        <v>2,     250514,   "HPHE2F66HD045VU 120  (66 gal)"</v>
      </c>
      <c r="AB411" s="128" t="str">
        <f t="shared" si="211"/>
        <v>USCraftmaster</v>
      </c>
      <c r="AC411" s="129" t="s">
        <v>682</v>
      </c>
      <c r="AD411" s="153">
        <f t="shared" si="280"/>
        <v>1</v>
      </c>
      <c r="AE411" s="126" t="str">
        <f t="shared" si="294"/>
        <v xml:space="preserve">          case  HPHE2F66HD045VU 120  (66 gal)   :   "USCraftmasterHPHE2F66U"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</row>
    <row r="412" spans="3:1042" s="29" customFormat="1" x14ac:dyDescent="0.25">
      <c r="C412" s="6" t="str">
        <f t="shared" si="282"/>
        <v>US Craftmaster</v>
      </c>
      <c r="D412" s="6" t="str">
        <f t="shared" si="283"/>
        <v>HPHE2F80HD045VU 120  (80 gal)</v>
      </c>
      <c r="E412" s="6">
        <f t="shared" si="207"/>
        <v>250615</v>
      </c>
      <c r="F412" s="55">
        <f t="shared" si="156"/>
        <v>80</v>
      </c>
      <c r="G412" s="6" t="str">
        <f t="shared" si="284"/>
        <v>AOSmithHPTU80</v>
      </c>
      <c r="H412" s="116">
        <f t="shared" si="302"/>
        <v>0</v>
      </c>
      <c r="I412" s="156" t="str">
        <f t="shared" si="208"/>
        <v>USCraftmasterHPHE2F80U</v>
      </c>
      <c r="J412" s="91" t="s">
        <v>188</v>
      </c>
      <c r="K412" s="32">
        <v>1</v>
      </c>
      <c r="L412" s="75">
        <f t="shared" si="277"/>
        <v>25</v>
      </c>
      <c r="M412" s="9" t="s">
        <v>46</v>
      </c>
      <c r="N412" s="62">
        <f t="shared" si="303"/>
        <v>6</v>
      </c>
      <c r="O412" s="62">
        <f t="shared" si="300"/>
        <v>250615</v>
      </c>
      <c r="P412" s="59" t="str">
        <f t="shared" si="295"/>
        <v>HPHE2F80HD045VU 120  (80 gal)</v>
      </c>
      <c r="Q412" s="155">
        <f t="shared" si="279"/>
        <v>1</v>
      </c>
      <c r="R412" s="10" t="s">
        <v>77</v>
      </c>
      <c r="S412" s="11">
        <v>80</v>
      </c>
      <c r="T412" s="30" t="s">
        <v>83</v>
      </c>
      <c r="U412" s="80" t="s">
        <v>103</v>
      </c>
      <c r="V412" s="85" t="str">
        <f t="shared" si="301"/>
        <v>AOSmithHPTU80</v>
      </c>
      <c r="W412" s="115">
        <v>0</v>
      </c>
      <c r="X412" s="42" t="s">
        <v>13</v>
      </c>
      <c r="Y412" s="43">
        <v>42591</v>
      </c>
      <c r="Z412" s="44" t="s">
        <v>80</v>
      </c>
      <c r="AA412" s="126" t="str">
        <f t="shared" si="293"/>
        <v>2,     250615,   "HPHE2F80HD045VU 120  (80 gal)"</v>
      </c>
      <c r="AB412" s="128" t="str">
        <f t="shared" si="211"/>
        <v>USCraftmaster</v>
      </c>
      <c r="AC412" s="129" t="s">
        <v>683</v>
      </c>
      <c r="AD412" s="153">
        <f t="shared" si="280"/>
        <v>1</v>
      </c>
      <c r="AE412" s="126" t="str">
        <f t="shared" si="294"/>
        <v xml:space="preserve">          case  HPHE2F80HD045VU 120  (80 gal)   :   "USCraftmasterHPHE2F80U"</v>
      </c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  <c r="IU412" s="6"/>
      <c r="IV412" s="6"/>
      <c r="IW412" s="6"/>
      <c r="IX412" s="6"/>
      <c r="IY412" s="6"/>
      <c r="IZ412" s="6"/>
      <c r="JA412" s="6"/>
      <c r="JB412" s="6"/>
      <c r="JC412" s="6"/>
      <c r="JD412" s="6"/>
      <c r="JE412" s="6"/>
      <c r="JF412" s="6"/>
      <c r="JG412" s="6"/>
      <c r="JH412" s="6"/>
      <c r="JI412" s="6"/>
      <c r="JJ412" s="6"/>
      <c r="JK412" s="6"/>
      <c r="JL412" s="6"/>
      <c r="JM412" s="6"/>
      <c r="JN412" s="6"/>
      <c r="JO412" s="6"/>
      <c r="JP412" s="6"/>
      <c r="JQ412" s="6"/>
      <c r="JR412" s="6"/>
      <c r="JS412" s="6"/>
      <c r="JT412" s="6"/>
      <c r="JU412" s="6"/>
      <c r="JV412" s="6"/>
      <c r="JW412" s="6"/>
      <c r="JX412" s="6"/>
      <c r="JY412" s="6"/>
      <c r="JZ412" s="6"/>
      <c r="KA412" s="6"/>
      <c r="KB412" s="6"/>
      <c r="KC412" s="6"/>
      <c r="KD412" s="6"/>
      <c r="KE412" s="6"/>
      <c r="KF412" s="6"/>
      <c r="KG412" s="6"/>
      <c r="KH412" s="6"/>
      <c r="KI412" s="6"/>
      <c r="KJ412" s="6"/>
      <c r="KK412" s="6"/>
      <c r="KL412" s="6"/>
      <c r="KM412" s="6"/>
      <c r="KN412" s="6"/>
      <c r="KO412" s="6"/>
      <c r="KP412" s="6"/>
      <c r="KQ412" s="6"/>
      <c r="KR412" s="6"/>
      <c r="KS412" s="6"/>
      <c r="KT412" s="6"/>
      <c r="KU412" s="6"/>
      <c r="KV412" s="6"/>
      <c r="KW412" s="6"/>
      <c r="KX412" s="6"/>
      <c r="KY412" s="6"/>
      <c r="KZ412" s="6"/>
      <c r="LA412" s="6"/>
      <c r="LB412" s="6"/>
      <c r="LC412" s="6"/>
      <c r="LD412" s="6"/>
      <c r="LE412" s="6"/>
      <c r="LF412" s="6"/>
      <c r="LG412" s="6"/>
      <c r="LH412" s="6"/>
      <c r="LI412" s="6"/>
      <c r="LJ412" s="6"/>
      <c r="LK412" s="6"/>
      <c r="LL412" s="6"/>
      <c r="LM412" s="6"/>
      <c r="LN412" s="6"/>
      <c r="LO412" s="6"/>
      <c r="LP412" s="6"/>
      <c r="LQ412" s="6"/>
      <c r="LR412" s="6"/>
      <c r="LS412" s="6"/>
      <c r="LT412" s="6"/>
      <c r="LU412" s="6"/>
      <c r="LV412" s="6"/>
      <c r="LW412" s="6"/>
      <c r="LX412" s="6"/>
      <c r="LY412" s="6"/>
      <c r="LZ412" s="6"/>
      <c r="MA412" s="6"/>
      <c r="MB412" s="6"/>
      <c r="MC412" s="6"/>
      <c r="MD412" s="6"/>
      <c r="ME412" s="6"/>
      <c r="MF412" s="6"/>
      <c r="MG412" s="6"/>
      <c r="MH412" s="6"/>
      <c r="MI412" s="6"/>
      <c r="MJ412" s="6"/>
      <c r="MK412" s="6"/>
      <c r="ML412" s="6"/>
      <c r="MM412" s="6"/>
      <c r="MN412" s="6"/>
      <c r="MO412" s="6"/>
      <c r="MP412" s="6"/>
      <c r="MQ412" s="6"/>
      <c r="MR412" s="6"/>
      <c r="MS412" s="6"/>
      <c r="MT412" s="6"/>
      <c r="MU412" s="6"/>
      <c r="MV412" s="6"/>
      <c r="MW412" s="6"/>
      <c r="MX412" s="6"/>
      <c r="MY412" s="6"/>
      <c r="MZ412" s="6"/>
      <c r="NA412" s="6"/>
      <c r="NB412" s="6"/>
      <c r="NC412" s="6"/>
      <c r="ND412" s="6"/>
      <c r="NE412" s="6"/>
      <c r="NF412" s="6"/>
      <c r="NG412" s="6"/>
      <c r="NH412" s="6"/>
      <c r="NI412" s="6"/>
      <c r="NJ412" s="6"/>
      <c r="NK412" s="6"/>
      <c r="NL412" s="6"/>
      <c r="NM412" s="6"/>
      <c r="NN412" s="6"/>
      <c r="NO412" s="6"/>
      <c r="NP412" s="6"/>
      <c r="NQ412" s="6"/>
      <c r="NR412" s="6"/>
      <c r="NS412" s="6"/>
      <c r="NT412" s="6"/>
      <c r="NU412" s="6"/>
      <c r="NV412" s="6"/>
      <c r="NW412" s="6"/>
      <c r="NX412" s="6"/>
      <c r="NY412" s="6"/>
      <c r="NZ412" s="6"/>
      <c r="OA412" s="6"/>
      <c r="OB412" s="6"/>
      <c r="OC412" s="6"/>
      <c r="OD412" s="6"/>
      <c r="OE412" s="6"/>
      <c r="OF412" s="6"/>
      <c r="OG412" s="6"/>
      <c r="OH412" s="6"/>
      <c r="OI412" s="6"/>
      <c r="OJ412" s="6"/>
      <c r="OK412" s="6"/>
      <c r="OL412" s="6"/>
      <c r="OM412" s="6"/>
      <c r="ON412" s="6"/>
      <c r="OO412" s="6"/>
      <c r="OP412" s="6"/>
      <c r="OQ412" s="6"/>
      <c r="OR412" s="6"/>
      <c r="OS412" s="6"/>
      <c r="OT412" s="6"/>
      <c r="OU412" s="6"/>
      <c r="OV412" s="6"/>
      <c r="OW412" s="6"/>
      <c r="OX412" s="6"/>
      <c r="OY412" s="6"/>
      <c r="OZ412" s="6"/>
      <c r="PA412" s="6"/>
      <c r="PB412" s="6"/>
      <c r="PC412" s="6"/>
      <c r="PD412" s="6"/>
      <c r="PE412" s="6"/>
      <c r="PF412" s="6"/>
      <c r="PG412" s="6"/>
      <c r="PH412" s="6"/>
      <c r="PI412" s="6"/>
      <c r="PJ412" s="6"/>
      <c r="PK412" s="6"/>
      <c r="PL412" s="6"/>
      <c r="PM412" s="6"/>
      <c r="PN412" s="6"/>
      <c r="PO412" s="6"/>
      <c r="PP412" s="6"/>
      <c r="PQ412" s="6"/>
      <c r="PR412" s="6"/>
      <c r="PS412" s="6"/>
      <c r="PT412" s="6"/>
      <c r="PU412" s="6"/>
      <c r="PV412" s="6"/>
      <c r="PW412" s="6"/>
      <c r="PX412" s="6"/>
      <c r="PY412" s="6"/>
      <c r="PZ412" s="6"/>
      <c r="QA412" s="6"/>
      <c r="QB412" s="6"/>
      <c r="QC412" s="6"/>
      <c r="QD412" s="6"/>
      <c r="QE412" s="6"/>
      <c r="QF412" s="6"/>
      <c r="QG412" s="6"/>
      <c r="QH412" s="6"/>
      <c r="QI412" s="6"/>
      <c r="QJ412" s="6"/>
      <c r="QK412" s="6"/>
      <c r="QL412" s="6"/>
      <c r="QM412" s="6"/>
      <c r="QN412" s="6"/>
      <c r="QO412" s="6"/>
      <c r="QP412" s="6"/>
      <c r="QQ412" s="6"/>
      <c r="QR412" s="6"/>
      <c r="QS412" s="6"/>
      <c r="QT412" s="6"/>
      <c r="QU412" s="6"/>
      <c r="QV412" s="6"/>
      <c r="QW412" s="6"/>
      <c r="QX412" s="6"/>
      <c r="QY412" s="6"/>
      <c r="QZ412" s="6"/>
      <c r="RA412" s="6"/>
      <c r="RB412" s="6"/>
      <c r="RC412" s="6"/>
      <c r="RD412" s="6"/>
      <c r="RE412" s="6"/>
      <c r="RF412" s="6"/>
      <c r="RG412" s="6"/>
      <c r="RH412" s="6"/>
      <c r="RI412" s="6"/>
      <c r="RJ412" s="6"/>
      <c r="RK412" s="6"/>
      <c r="RL412" s="6"/>
      <c r="RM412" s="6"/>
      <c r="RN412" s="6"/>
      <c r="RO412" s="6"/>
      <c r="RP412" s="6"/>
      <c r="RQ412" s="6"/>
      <c r="RR412" s="6"/>
      <c r="RS412" s="6"/>
      <c r="RT412" s="6"/>
      <c r="RU412" s="6"/>
      <c r="RV412" s="6"/>
      <c r="RW412" s="6"/>
      <c r="RX412" s="6"/>
      <c r="RY412" s="6"/>
      <c r="RZ412" s="6"/>
      <c r="SA412" s="6"/>
      <c r="SB412" s="6"/>
      <c r="SC412" s="6"/>
      <c r="SD412" s="6"/>
      <c r="SE412" s="6"/>
      <c r="SF412" s="6"/>
      <c r="SG412" s="6"/>
      <c r="SH412" s="6"/>
      <c r="SI412" s="6"/>
      <c r="SJ412" s="6"/>
      <c r="SK412" s="6"/>
      <c r="SL412" s="6"/>
      <c r="SM412" s="6"/>
      <c r="SN412" s="6"/>
      <c r="SO412" s="6"/>
      <c r="SP412" s="6"/>
      <c r="SQ412" s="6"/>
      <c r="SR412" s="6"/>
      <c r="SS412" s="6"/>
      <c r="ST412" s="6"/>
      <c r="SU412" s="6"/>
      <c r="SV412" s="6"/>
      <c r="SW412" s="6"/>
      <c r="SX412" s="6"/>
      <c r="SY412" s="6"/>
      <c r="SZ412" s="6"/>
      <c r="TA412" s="6"/>
      <c r="TB412" s="6"/>
      <c r="TC412" s="6"/>
      <c r="TD412" s="6"/>
      <c r="TE412" s="6"/>
      <c r="TF412" s="6"/>
      <c r="TG412" s="6"/>
      <c r="TH412" s="6"/>
      <c r="TI412" s="6"/>
      <c r="TJ412" s="6"/>
      <c r="TK412" s="6"/>
      <c r="TL412" s="6"/>
      <c r="TM412" s="6"/>
      <c r="TN412" s="6"/>
      <c r="TO412" s="6"/>
      <c r="TP412" s="6"/>
      <c r="TQ412" s="6"/>
      <c r="TR412" s="6"/>
      <c r="TS412" s="6"/>
      <c r="TT412" s="6"/>
      <c r="TU412" s="6"/>
      <c r="TV412" s="6"/>
      <c r="TW412" s="6"/>
      <c r="TX412" s="6"/>
      <c r="TY412" s="6"/>
      <c r="TZ412" s="6"/>
      <c r="UA412" s="6"/>
      <c r="UB412" s="6"/>
      <c r="UC412" s="6"/>
      <c r="UD412" s="6"/>
      <c r="UE412" s="6"/>
      <c r="UF412" s="6"/>
      <c r="UG412" s="6"/>
      <c r="UH412" s="6"/>
      <c r="UI412" s="6"/>
      <c r="UJ412" s="6"/>
      <c r="UK412" s="6"/>
      <c r="UL412" s="6"/>
      <c r="UM412" s="6"/>
      <c r="UN412" s="6"/>
      <c r="UO412" s="6"/>
      <c r="UP412" s="6"/>
      <c r="UQ412" s="6"/>
      <c r="UR412" s="6"/>
      <c r="US412" s="6"/>
      <c r="UT412" s="6"/>
      <c r="UU412" s="6"/>
      <c r="UV412" s="6"/>
      <c r="UW412" s="6"/>
      <c r="UX412" s="6"/>
      <c r="UY412" s="6"/>
      <c r="UZ412" s="6"/>
      <c r="VA412" s="6"/>
      <c r="VB412" s="6"/>
      <c r="VC412" s="6"/>
      <c r="VD412" s="6"/>
      <c r="VE412" s="6"/>
      <c r="VF412" s="6"/>
      <c r="VG412" s="6"/>
      <c r="VH412" s="6"/>
      <c r="VI412" s="6"/>
      <c r="VJ412" s="6"/>
      <c r="VK412" s="6"/>
      <c r="VL412" s="6"/>
      <c r="VM412" s="6"/>
      <c r="VN412" s="6"/>
      <c r="VO412" s="6"/>
      <c r="VP412" s="6"/>
      <c r="VQ412" s="6"/>
      <c r="VR412" s="6"/>
      <c r="VS412" s="6"/>
      <c r="VT412" s="6"/>
      <c r="VU412" s="6"/>
      <c r="VV412" s="6"/>
      <c r="VW412" s="6"/>
      <c r="VX412" s="6"/>
      <c r="VY412" s="6"/>
      <c r="VZ412" s="6"/>
      <c r="WA412" s="6"/>
      <c r="WB412" s="6"/>
      <c r="WC412" s="6"/>
      <c r="WD412" s="6"/>
      <c r="WE412" s="6"/>
      <c r="WF412" s="6"/>
      <c r="WG412" s="6"/>
      <c r="WH412" s="6"/>
      <c r="WI412" s="6"/>
      <c r="WJ412" s="6"/>
      <c r="WK412" s="6"/>
      <c r="WL412" s="6"/>
      <c r="WM412" s="6"/>
      <c r="WN412" s="6"/>
      <c r="WO412" s="6"/>
      <c r="WP412" s="6"/>
      <c r="WQ412" s="6"/>
      <c r="WR412" s="6"/>
      <c r="WS412" s="6"/>
      <c r="WT412" s="6"/>
      <c r="WU412" s="6"/>
      <c r="WV412" s="6"/>
      <c r="WW412" s="6"/>
      <c r="WX412" s="6"/>
      <c r="WY412" s="6"/>
      <c r="WZ412" s="6"/>
      <c r="XA412" s="6"/>
      <c r="XB412" s="6"/>
      <c r="XC412" s="6"/>
      <c r="XD412" s="6"/>
      <c r="XE412" s="6"/>
      <c r="XF412" s="6"/>
      <c r="XG412" s="6"/>
      <c r="XH412" s="6"/>
      <c r="XI412" s="6"/>
      <c r="XJ412" s="6"/>
      <c r="XK412" s="6"/>
      <c r="XL412" s="6"/>
      <c r="XM412" s="6"/>
      <c r="XN412" s="6"/>
      <c r="XO412" s="6"/>
      <c r="XP412" s="6"/>
      <c r="XQ412" s="6"/>
      <c r="XR412" s="6"/>
      <c r="XS412" s="6"/>
      <c r="XT412" s="6"/>
      <c r="XU412" s="6"/>
      <c r="XV412" s="6"/>
      <c r="XW412" s="6"/>
      <c r="XX412" s="6"/>
      <c r="XY412" s="6"/>
      <c r="XZ412" s="6"/>
      <c r="YA412" s="6"/>
      <c r="YB412" s="6"/>
      <c r="YC412" s="6"/>
      <c r="YD412" s="6"/>
      <c r="YE412" s="6"/>
      <c r="YF412" s="6"/>
      <c r="YG412" s="6"/>
      <c r="YH412" s="6"/>
      <c r="YI412" s="6"/>
      <c r="YJ412" s="6"/>
      <c r="YK412" s="6"/>
      <c r="YL412" s="6"/>
      <c r="YM412" s="6"/>
      <c r="YN412" s="6"/>
      <c r="YO412" s="6"/>
      <c r="YP412" s="6"/>
      <c r="YQ412" s="6"/>
      <c r="YR412" s="6"/>
      <c r="YS412" s="6"/>
      <c r="YT412" s="6"/>
      <c r="YU412" s="6"/>
      <c r="YV412" s="6"/>
      <c r="YW412" s="6"/>
      <c r="YX412" s="6"/>
      <c r="YY412" s="6"/>
      <c r="YZ412" s="6"/>
      <c r="ZA412" s="6"/>
      <c r="ZB412" s="6"/>
      <c r="ZC412" s="6"/>
      <c r="ZD412" s="6"/>
      <c r="ZE412" s="6"/>
      <c r="ZF412" s="6"/>
      <c r="ZG412" s="6"/>
      <c r="ZH412" s="6"/>
      <c r="ZI412" s="6"/>
      <c r="ZJ412" s="6"/>
      <c r="ZK412" s="6"/>
      <c r="ZL412" s="6"/>
      <c r="ZM412" s="6"/>
      <c r="ZN412" s="6"/>
      <c r="ZO412" s="6"/>
      <c r="ZP412" s="6"/>
      <c r="ZQ412" s="6"/>
      <c r="ZR412" s="6"/>
      <c r="ZS412" s="6"/>
      <c r="ZT412" s="6"/>
      <c r="ZU412" s="6"/>
      <c r="ZV412" s="6"/>
      <c r="ZW412" s="6"/>
      <c r="ZX412" s="6"/>
      <c r="ZY412" s="6"/>
      <c r="ZZ412" s="6"/>
      <c r="AAA412" s="6"/>
      <c r="AAB412" s="6"/>
      <c r="AAC412" s="6"/>
      <c r="AAD412" s="6"/>
      <c r="AAE412" s="6"/>
      <c r="AAF412" s="6"/>
      <c r="AAG412" s="6"/>
      <c r="AAH412" s="6"/>
      <c r="AAI412" s="6"/>
      <c r="AAJ412" s="6"/>
      <c r="AAK412" s="6"/>
      <c r="AAL412" s="6"/>
      <c r="AAM412" s="6"/>
      <c r="AAN412" s="6"/>
      <c r="AAO412" s="6"/>
      <c r="AAP412" s="6"/>
      <c r="AAQ412" s="6"/>
      <c r="AAR412" s="6"/>
      <c r="AAS412" s="6"/>
      <c r="AAT412" s="6"/>
      <c r="AAU412" s="6"/>
      <c r="AAV412" s="6"/>
      <c r="AAW412" s="6"/>
      <c r="AAX412" s="6"/>
      <c r="AAY412" s="6"/>
      <c r="AAZ412" s="6"/>
      <c r="ABA412" s="6"/>
      <c r="ABB412" s="6"/>
      <c r="ABC412" s="6"/>
      <c r="ABD412" s="6"/>
      <c r="ABE412" s="6"/>
      <c r="ABF412" s="6"/>
      <c r="ABG412" s="6"/>
      <c r="ABH412" s="6"/>
      <c r="ABI412" s="6"/>
      <c r="ABJ412" s="6"/>
      <c r="ABK412" s="6"/>
      <c r="ABL412" s="6"/>
      <c r="ABM412" s="6"/>
      <c r="ABN412" s="6"/>
      <c r="ABO412" s="6"/>
      <c r="ABP412" s="6"/>
      <c r="ABQ412" s="6"/>
      <c r="ABR412" s="6"/>
      <c r="ABS412" s="6"/>
      <c r="ABT412" s="6"/>
      <c r="ABU412" s="6"/>
      <c r="ABV412" s="6"/>
      <c r="ABW412" s="6"/>
      <c r="ABX412" s="6"/>
      <c r="ABY412" s="6"/>
      <c r="ABZ412" s="6"/>
      <c r="ACA412" s="6"/>
      <c r="ACB412" s="6"/>
      <c r="ACC412" s="6"/>
      <c r="ACD412" s="6"/>
      <c r="ACE412" s="6"/>
      <c r="ACF412" s="6"/>
      <c r="ACG412" s="6"/>
      <c r="ACH412" s="6"/>
      <c r="ACI412" s="6"/>
      <c r="ACJ412" s="6"/>
      <c r="ACK412" s="6"/>
      <c r="ACL412" s="6"/>
      <c r="ACM412" s="6"/>
      <c r="ACN412" s="6"/>
      <c r="ACO412" s="6"/>
      <c r="ACP412" s="6"/>
      <c r="ACQ412" s="6"/>
      <c r="ACR412" s="6"/>
      <c r="ACS412" s="6"/>
      <c r="ACT412" s="6"/>
      <c r="ACU412" s="6"/>
      <c r="ACV412" s="6"/>
      <c r="ACW412" s="6"/>
      <c r="ACX412" s="6"/>
      <c r="ACY412" s="6"/>
      <c r="ACZ412" s="6"/>
      <c r="ADA412" s="6"/>
      <c r="ADB412" s="6"/>
      <c r="ADC412" s="6"/>
      <c r="ADD412" s="6"/>
      <c r="ADE412" s="6"/>
      <c r="ADF412" s="6"/>
      <c r="ADG412" s="6"/>
      <c r="ADH412" s="6"/>
      <c r="ADI412" s="6"/>
      <c r="ADJ412" s="6"/>
      <c r="ADK412" s="6"/>
      <c r="ADL412" s="6"/>
      <c r="ADM412" s="6"/>
      <c r="ADN412" s="6"/>
      <c r="ADO412" s="6"/>
      <c r="ADP412" s="6"/>
      <c r="ADQ412" s="6"/>
      <c r="ADR412" s="6"/>
      <c r="ADS412" s="6"/>
      <c r="ADT412" s="6"/>
      <c r="ADU412" s="6"/>
      <c r="ADV412" s="6"/>
      <c r="ADW412" s="6"/>
      <c r="ADX412" s="6"/>
      <c r="ADY412" s="6"/>
      <c r="ADZ412" s="6"/>
      <c r="AEA412" s="6"/>
      <c r="AEB412" s="6"/>
      <c r="AEC412" s="6"/>
      <c r="AED412" s="6"/>
      <c r="AEE412" s="6"/>
      <c r="AEF412" s="6"/>
      <c r="AEG412" s="6"/>
      <c r="AEH412" s="6"/>
      <c r="AEI412" s="6"/>
      <c r="AEJ412" s="6"/>
      <c r="AEK412" s="6"/>
      <c r="AEL412" s="6"/>
      <c r="AEM412" s="6"/>
      <c r="AEN412" s="6"/>
      <c r="AEO412" s="6"/>
      <c r="AEP412" s="6"/>
      <c r="AEQ412" s="6"/>
      <c r="AER412" s="6"/>
      <c r="AES412" s="6"/>
      <c r="AET412" s="6"/>
      <c r="AEU412" s="6"/>
      <c r="AEV412" s="6"/>
      <c r="AEW412" s="6"/>
      <c r="AEX412" s="6"/>
      <c r="AEY412" s="6"/>
      <c r="AEZ412" s="6"/>
      <c r="AFA412" s="6"/>
      <c r="AFB412" s="6"/>
      <c r="AFC412" s="6"/>
      <c r="AFD412" s="6"/>
      <c r="AFE412" s="6"/>
      <c r="AFF412" s="6"/>
      <c r="AFG412" s="6"/>
      <c r="AFH412" s="6"/>
      <c r="AFI412" s="6"/>
      <c r="AFJ412" s="6"/>
      <c r="AFK412" s="6"/>
      <c r="AFL412" s="6"/>
      <c r="AFM412" s="6"/>
      <c r="AFN412" s="6"/>
      <c r="AFO412" s="6"/>
      <c r="AFP412" s="6"/>
      <c r="AFQ412" s="6"/>
      <c r="AFR412" s="6"/>
      <c r="AFS412" s="6"/>
      <c r="AFT412" s="6"/>
      <c r="AFU412" s="6"/>
      <c r="AFV412" s="6"/>
      <c r="AFW412" s="6"/>
      <c r="AFX412" s="6"/>
      <c r="AFY412" s="6"/>
      <c r="AFZ412" s="6"/>
      <c r="AGA412" s="6"/>
      <c r="AGB412" s="6"/>
      <c r="AGC412" s="6"/>
      <c r="AGD412" s="6"/>
      <c r="AGE412" s="6"/>
      <c r="AGF412" s="6"/>
      <c r="AGG412" s="6"/>
      <c r="AGH412" s="6"/>
      <c r="AGI412" s="6"/>
      <c r="AGJ412" s="6"/>
      <c r="AGK412" s="6"/>
      <c r="AGL412" s="6"/>
      <c r="AGM412" s="6"/>
      <c r="AGN412" s="6"/>
      <c r="AGO412" s="6"/>
      <c r="AGP412" s="6"/>
      <c r="AGQ412" s="6"/>
      <c r="AGR412" s="6"/>
      <c r="AGS412" s="6"/>
      <c r="AGT412" s="6"/>
      <c r="AGU412" s="6"/>
      <c r="AGV412" s="6"/>
      <c r="AGW412" s="6"/>
      <c r="AGX412" s="6"/>
      <c r="AGY412" s="6"/>
      <c r="AGZ412" s="6"/>
      <c r="AHA412" s="6"/>
      <c r="AHB412" s="6"/>
      <c r="AHC412" s="6"/>
      <c r="AHD412" s="6"/>
      <c r="AHE412" s="6"/>
      <c r="AHF412" s="6"/>
      <c r="AHG412" s="6"/>
      <c r="AHH412" s="6"/>
      <c r="AHI412" s="6"/>
      <c r="AHJ412" s="6"/>
      <c r="AHK412" s="6"/>
      <c r="AHL412" s="6"/>
      <c r="AHM412" s="6"/>
      <c r="AHN412" s="6"/>
      <c r="AHO412" s="6"/>
      <c r="AHP412" s="6"/>
      <c r="AHQ412" s="6"/>
      <c r="AHR412" s="6"/>
      <c r="AHS412" s="6"/>
      <c r="AHT412" s="6"/>
      <c r="AHU412" s="6"/>
      <c r="AHV412" s="6"/>
      <c r="AHW412" s="6"/>
      <c r="AHX412" s="6"/>
      <c r="AHY412" s="6"/>
      <c r="AHZ412" s="6"/>
      <c r="AIA412" s="6"/>
      <c r="AIB412" s="6"/>
      <c r="AIC412" s="6"/>
      <c r="AID412" s="6"/>
      <c r="AIE412" s="6"/>
      <c r="AIF412" s="6"/>
      <c r="AIG412" s="6"/>
      <c r="AIH412" s="6"/>
      <c r="AII412" s="6"/>
      <c r="AIJ412" s="6"/>
      <c r="AIK412" s="6"/>
      <c r="AIL412" s="6"/>
      <c r="AIM412" s="6"/>
      <c r="AIN412" s="6"/>
      <c r="AIO412" s="6"/>
      <c r="AIP412" s="6"/>
      <c r="AIQ412" s="6"/>
      <c r="AIR412" s="6"/>
      <c r="AIS412" s="6"/>
      <c r="AIT412" s="6"/>
      <c r="AIU412" s="6"/>
      <c r="AIV412" s="6"/>
      <c r="AIW412" s="6"/>
      <c r="AIX412" s="6"/>
      <c r="AIY412" s="6"/>
      <c r="AIZ412" s="6"/>
      <c r="AJA412" s="6"/>
      <c r="AJB412" s="6"/>
      <c r="AJC412" s="6"/>
      <c r="AJD412" s="6"/>
      <c r="AJE412" s="6"/>
      <c r="AJF412" s="6"/>
      <c r="AJG412" s="6"/>
      <c r="AJH412" s="6"/>
      <c r="AJI412" s="6"/>
      <c r="AJJ412" s="6"/>
      <c r="AJK412" s="6"/>
      <c r="AJL412" s="6"/>
      <c r="AJM412" s="6"/>
      <c r="AJN412" s="6"/>
      <c r="AJO412" s="6"/>
      <c r="AJP412" s="6"/>
      <c r="AJQ412" s="6"/>
      <c r="AJR412" s="6"/>
      <c r="AJS412" s="6"/>
      <c r="AJT412" s="6"/>
      <c r="AJU412" s="6"/>
      <c r="AJV412" s="6"/>
      <c r="AJW412" s="6"/>
      <c r="AJX412" s="6"/>
      <c r="AJY412" s="6"/>
      <c r="AJZ412" s="6"/>
      <c r="AKA412" s="6"/>
      <c r="AKB412" s="6"/>
      <c r="AKC412" s="6"/>
      <c r="AKD412" s="6"/>
      <c r="AKE412" s="6"/>
      <c r="AKF412" s="6"/>
      <c r="AKG412" s="6"/>
      <c r="AKH412" s="6"/>
      <c r="AKI412" s="6"/>
      <c r="AKJ412" s="6"/>
      <c r="AKK412" s="6"/>
      <c r="AKL412" s="6"/>
      <c r="AKM412" s="6"/>
      <c r="AKN412" s="6"/>
      <c r="AKO412" s="6"/>
      <c r="AKP412" s="6"/>
      <c r="AKQ412" s="6"/>
      <c r="AKR412" s="6"/>
      <c r="AKS412" s="6"/>
      <c r="AKT412" s="6"/>
      <c r="AKU412" s="6"/>
      <c r="AKV412" s="6"/>
      <c r="AKW412" s="6"/>
      <c r="AKX412" s="6"/>
      <c r="AKY412" s="6"/>
      <c r="AKZ412" s="6"/>
      <c r="ALA412" s="6"/>
      <c r="ALB412" s="6"/>
      <c r="ALC412" s="6"/>
      <c r="ALD412" s="6"/>
      <c r="ALE412" s="6"/>
      <c r="ALF412" s="6"/>
      <c r="ALG412" s="6"/>
      <c r="ALH412" s="6"/>
      <c r="ALI412" s="6"/>
      <c r="ALJ412" s="6"/>
      <c r="ALK412" s="6"/>
      <c r="ALL412" s="6"/>
      <c r="ALM412" s="6"/>
      <c r="ALN412" s="6"/>
      <c r="ALO412" s="6"/>
      <c r="ALP412" s="6"/>
      <c r="ALQ412" s="6"/>
      <c r="ALR412" s="6"/>
      <c r="ALS412" s="6"/>
      <c r="ALT412" s="6"/>
      <c r="ALU412" s="6"/>
      <c r="ALV412" s="6"/>
      <c r="ALW412" s="6"/>
      <c r="ALX412" s="6"/>
      <c r="ALY412" s="6"/>
      <c r="ALZ412" s="6"/>
      <c r="AMA412" s="6"/>
      <c r="AMB412" s="6"/>
      <c r="AMC412" s="6"/>
      <c r="AMD412" s="6"/>
      <c r="AME412" s="6"/>
      <c r="AMF412" s="6"/>
      <c r="AMG412" s="6"/>
      <c r="AMH412" s="6"/>
      <c r="AMI412" s="6"/>
      <c r="AMJ412" s="6"/>
      <c r="AMK412" s="6"/>
      <c r="AML412" s="6"/>
      <c r="AMM412" s="6"/>
      <c r="AMN412" s="6"/>
      <c r="AMO412" s="6"/>
      <c r="AMP412" s="6"/>
      <c r="AMQ412" s="6"/>
      <c r="AMR412" s="6"/>
      <c r="AMS412" s="6"/>
      <c r="AMT412" s="6"/>
      <c r="AMU412" s="6"/>
      <c r="AMV412" s="6"/>
      <c r="AMW412" s="6"/>
      <c r="AMX412" s="6"/>
      <c r="AMY412" s="6"/>
      <c r="AMZ412" s="6"/>
      <c r="ANA412" s="6"/>
      <c r="ANB412" s="6"/>
    </row>
    <row r="413" spans="3:1042" s="28" customFormat="1" x14ac:dyDescent="0.25">
      <c r="C413" s="6" t="str">
        <f t="shared" si="282"/>
        <v>US Craftmaster</v>
      </c>
      <c r="D413" s="6" t="str">
        <f t="shared" si="283"/>
        <v>HPHE2K50HD045VUN 120  (50 gal)</v>
      </c>
      <c r="E413" s="6">
        <f t="shared" si="207"/>
        <v>250713</v>
      </c>
      <c r="F413" s="55">
        <f t="shared" si="156"/>
        <v>50</v>
      </c>
      <c r="G413" s="6" t="str">
        <f t="shared" si="284"/>
        <v>AOSmithHPTU50</v>
      </c>
      <c r="H413" s="116">
        <f t="shared" si="302"/>
        <v>0</v>
      </c>
      <c r="I413" s="156" t="str">
        <f t="shared" si="208"/>
        <v>USCraftmasterHPHE2K50UN</v>
      </c>
      <c r="J413" s="91" t="s">
        <v>188</v>
      </c>
      <c r="K413" s="32">
        <v>3</v>
      </c>
      <c r="L413" s="75">
        <f t="shared" si="277"/>
        <v>25</v>
      </c>
      <c r="M413" s="9" t="s">
        <v>46</v>
      </c>
      <c r="N413" s="62">
        <f t="shared" si="303"/>
        <v>7</v>
      </c>
      <c r="O413" s="62">
        <f t="shared" si="300"/>
        <v>250713</v>
      </c>
      <c r="P413" s="59" t="str">
        <f t="shared" si="295"/>
        <v>HPHE2K50HD045VUN 120  (50 gal)</v>
      </c>
      <c r="Q413" s="155">
        <f t="shared" si="279"/>
        <v>1</v>
      </c>
      <c r="R413" s="10" t="s">
        <v>47</v>
      </c>
      <c r="S413" s="11">
        <v>50</v>
      </c>
      <c r="T413" s="30" t="s">
        <v>81</v>
      </c>
      <c r="U413" s="80" t="s">
        <v>106</v>
      </c>
      <c r="V413" s="85" t="str">
        <f t="shared" si="301"/>
        <v>AOSmithHPTU50</v>
      </c>
      <c r="W413" s="115">
        <v>0</v>
      </c>
      <c r="X413" s="42" t="s">
        <v>8</v>
      </c>
      <c r="Y413" s="43">
        <v>42545</v>
      </c>
      <c r="Z413" s="44" t="s">
        <v>80</v>
      </c>
      <c r="AA413" s="126" t="str">
        <f t="shared" si="293"/>
        <v>2,     250713,   "HPHE2K50HD045VUN 120  (50 gal)"</v>
      </c>
      <c r="AB413" s="128" t="str">
        <f t="shared" si="211"/>
        <v>USCraftmaster</v>
      </c>
      <c r="AC413" s="129" t="s">
        <v>684</v>
      </c>
      <c r="AD413" s="153">
        <f t="shared" si="280"/>
        <v>1</v>
      </c>
      <c r="AE413" s="126" t="str">
        <f t="shared" si="294"/>
        <v xml:space="preserve">          case  HPHE2K50HD045VUN 120  (50 gal)   :   "USCraftmasterHPHE2K50UN"</v>
      </c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  <c r="NG413"/>
      <c r="NH413"/>
      <c r="NI413"/>
      <c r="NJ413"/>
      <c r="NK413"/>
      <c r="NL413"/>
      <c r="NM413"/>
      <c r="NN413"/>
      <c r="NO413"/>
      <c r="NP413"/>
      <c r="NQ413"/>
      <c r="NR413"/>
      <c r="NS413"/>
      <c r="NT413"/>
      <c r="NU413"/>
      <c r="NV413"/>
      <c r="NW413"/>
      <c r="NX413"/>
      <c r="NY413"/>
      <c r="NZ413"/>
      <c r="OA413"/>
      <c r="OB413"/>
      <c r="OC413"/>
      <c r="OD413"/>
      <c r="OE413"/>
      <c r="OF413"/>
      <c r="OG413"/>
      <c r="OH413"/>
      <c r="OI413"/>
      <c r="OJ413"/>
      <c r="OK413"/>
      <c r="OL413"/>
      <c r="OM413"/>
      <c r="ON413"/>
      <c r="OO413"/>
      <c r="OP413"/>
      <c r="OQ413"/>
      <c r="OR413"/>
      <c r="OS413"/>
      <c r="OT413"/>
      <c r="OU413"/>
      <c r="OV413"/>
      <c r="OW413"/>
      <c r="OX413"/>
      <c r="OY413"/>
      <c r="OZ413"/>
      <c r="PA413"/>
      <c r="PB413"/>
      <c r="PC413"/>
      <c r="PD413"/>
      <c r="PE413"/>
      <c r="PF413"/>
      <c r="PG413"/>
      <c r="PH413"/>
      <c r="PI413"/>
      <c r="PJ413"/>
      <c r="PK413"/>
      <c r="PL413"/>
      <c r="PM413"/>
      <c r="PN413"/>
      <c r="PO413"/>
      <c r="PP413"/>
      <c r="PQ413"/>
      <c r="PR413"/>
      <c r="PS413"/>
      <c r="PT413"/>
      <c r="PU413"/>
      <c r="PV413"/>
      <c r="PW413"/>
      <c r="PX413"/>
      <c r="PY413"/>
      <c r="PZ413"/>
      <c r="QA413"/>
      <c r="QB413"/>
      <c r="QC413"/>
      <c r="QD413"/>
      <c r="QE413"/>
      <c r="QF413"/>
      <c r="QG413"/>
      <c r="QH413"/>
      <c r="QI413"/>
      <c r="QJ413"/>
      <c r="QK413"/>
      <c r="QL413"/>
      <c r="QM413"/>
      <c r="QN413"/>
      <c r="QO413"/>
      <c r="QP413"/>
      <c r="QQ413"/>
      <c r="QR413"/>
      <c r="QS413"/>
      <c r="QT413"/>
      <c r="QU413"/>
      <c r="QV413"/>
      <c r="QW413"/>
      <c r="QX413"/>
      <c r="QY413"/>
      <c r="QZ413"/>
      <c r="RA413"/>
      <c r="RB413"/>
      <c r="RC413"/>
      <c r="RD413"/>
      <c r="RE413"/>
      <c r="RF413"/>
      <c r="RG413"/>
      <c r="RH413"/>
      <c r="RI413"/>
      <c r="RJ413"/>
      <c r="RK413"/>
      <c r="RL413"/>
      <c r="RM413"/>
      <c r="RN413"/>
      <c r="RO413"/>
      <c r="RP413"/>
      <c r="RQ413"/>
      <c r="RR413"/>
      <c r="RS413"/>
      <c r="RT413"/>
      <c r="RU413"/>
      <c r="RV413"/>
      <c r="RW413"/>
      <c r="RX413"/>
      <c r="RY413"/>
      <c r="RZ413"/>
      <c r="SA413"/>
      <c r="SB413"/>
      <c r="SC413"/>
      <c r="SD413"/>
      <c r="SE413"/>
      <c r="SF413"/>
      <c r="SG413"/>
      <c r="SH413"/>
      <c r="SI413"/>
      <c r="SJ413"/>
      <c r="SK413"/>
      <c r="SL413"/>
      <c r="SM413"/>
      <c r="SN413"/>
      <c r="SO413"/>
      <c r="SP413"/>
      <c r="SQ413"/>
      <c r="SR413"/>
      <c r="SS413"/>
      <c r="ST413"/>
      <c r="SU413"/>
      <c r="SV413"/>
      <c r="SW413"/>
      <c r="SX413"/>
      <c r="SY413"/>
      <c r="SZ413"/>
      <c r="TA413"/>
      <c r="TB413"/>
      <c r="TC413"/>
      <c r="TD413"/>
      <c r="TE413"/>
      <c r="TF413"/>
      <c r="TG413"/>
      <c r="TH413"/>
      <c r="TI413"/>
      <c r="TJ413"/>
      <c r="TK413"/>
      <c r="TL413"/>
      <c r="TM413"/>
      <c r="TN413"/>
      <c r="TO413"/>
      <c r="TP413"/>
      <c r="TQ413"/>
      <c r="TR413"/>
      <c r="TS413"/>
      <c r="TT413"/>
      <c r="TU413"/>
      <c r="TV413"/>
      <c r="TW413"/>
      <c r="TX413"/>
      <c r="TY413"/>
      <c r="TZ413"/>
      <c r="UA413"/>
      <c r="UB413"/>
      <c r="UC413"/>
      <c r="UD413"/>
      <c r="UE413"/>
      <c r="UF413"/>
      <c r="UG413"/>
      <c r="UH413"/>
      <c r="UI413"/>
      <c r="UJ413"/>
      <c r="UK413"/>
      <c r="UL413"/>
      <c r="UM413"/>
      <c r="UN413"/>
      <c r="UO413"/>
      <c r="UP413"/>
      <c r="UQ413"/>
      <c r="UR413"/>
      <c r="US413"/>
      <c r="UT413"/>
      <c r="UU413"/>
      <c r="UV413"/>
      <c r="UW413"/>
      <c r="UX413"/>
      <c r="UY413"/>
      <c r="UZ413"/>
      <c r="VA413"/>
      <c r="VB413"/>
      <c r="VC413"/>
      <c r="VD413"/>
      <c r="VE413"/>
      <c r="VF413"/>
      <c r="VG413"/>
      <c r="VH413"/>
      <c r="VI413"/>
      <c r="VJ413"/>
      <c r="VK413"/>
      <c r="VL413"/>
      <c r="VM413"/>
      <c r="VN413"/>
      <c r="VO413"/>
      <c r="VP413"/>
      <c r="VQ413"/>
      <c r="VR413"/>
      <c r="VS413"/>
      <c r="VT413"/>
      <c r="VU413"/>
      <c r="VV413"/>
      <c r="VW413"/>
      <c r="VX413"/>
      <c r="VY413"/>
      <c r="VZ413"/>
      <c r="WA413"/>
      <c r="WB413"/>
      <c r="WC413"/>
      <c r="WD413"/>
      <c r="WE413"/>
      <c r="WF413"/>
      <c r="WG413"/>
      <c r="WH413"/>
      <c r="WI413"/>
      <c r="WJ413"/>
      <c r="WK413"/>
      <c r="WL413"/>
      <c r="WM413"/>
      <c r="WN413"/>
      <c r="WO413"/>
      <c r="WP413"/>
      <c r="WQ413"/>
      <c r="WR413"/>
      <c r="WS413"/>
      <c r="WT413"/>
      <c r="WU413"/>
      <c r="WV413"/>
      <c r="WW413"/>
      <c r="WX413"/>
      <c r="WY413"/>
      <c r="WZ413"/>
      <c r="XA413"/>
      <c r="XB413"/>
      <c r="XC413"/>
      <c r="XD413"/>
      <c r="XE413"/>
      <c r="XF413"/>
      <c r="XG413"/>
      <c r="XH413"/>
      <c r="XI413"/>
      <c r="XJ413"/>
      <c r="XK413"/>
      <c r="XL413"/>
      <c r="XM413"/>
      <c r="XN413"/>
      <c r="XO413"/>
      <c r="XP413"/>
      <c r="XQ413"/>
      <c r="XR413"/>
      <c r="XS413"/>
      <c r="XT413"/>
      <c r="XU413"/>
      <c r="XV413"/>
      <c r="XW413"/>
      <c r="XX413"/>
      <c r="XY413"/>
      <c r="XZ413"/>
      <c r="YA413"/>
      <c r="YB413"/>
      <c r="YC413"/>
      <c r="YD413"/>
      <c r="YE413"/>
      <c r="YF413"/>
      <c r="YG413"/>
      <c r="YH413"/>
      <c r="YI413"/>
      <c r="YJ413"/>
      <c r="YK413"/>
      <c r="YL413"/>
      <c r="YM413"/>
      <c r="YN413"/>
      <c r="YO413"/>
      <c r="YP413"/>
      <c r="YQ413"/>
      <c r="YR413"/>
      <c r="YS413"/>
      <c r="YT413"/>
      <c r="YU413"/>
      <c r="YV413"/>
      <c r="YW413"/>
      <c r="YX413"/>
      <c r="YY413"/>
      <c r="YZ413"/>
      <c r="ZA413"/>
      <c r="ZB413"/>
      <c r="ZC413"/>
      <c r="ZD413"/>
      <c r="ZE413"/>
      <c r="ZF413"/>
      <c r="ZG413"/>
      <c r="ZH413"/>
      <c r="ZI413"/>
      <c r="ZJ413"/>
      <c r="ZK413"/>
      <c r="ZL413"/>
      <c r="ZM413"/>
      <c r="ZN413"/>
      <c r="ZO413"/>
      <c r="ZP413"/>
      <c r="ZQ413"/>
      <c r="ZR413"/>
      <c r="ZS413"/>
      <c r="ZT413"/>
      <c r="ZU413"/>
      <c r="ZV413"/>
      <c r="ZW413"/>
      <c r="ZX413"/>
      <c r="ZY413"/>
      <c r="ZZ413"/>
      <c r="AAA413"/>
      <c r="AAB413"/>
      <c r="AAC413"/>
      <c r="AAD413"/>
      <c r="AAE413"/>
      <c r="AAF413"/>
      <c r="AAG413"/>
      <c r="AAH413"/>
      <c r="AAI413"/>
      <c r="AAJ413"/>
      <c r="AAK413"/>
      <c r="AAL413"/>
      <c r="AAM413"/>
      <c r="AAN413"/>
      <c r="AAO413"/>
      <c r="AAP413"/>
      <c r="AAQ413"/>
      <c r="AAR413"/>
      <c r="AAS413"/>
      <c r="AAT413"/>
      <c r="AAU413"/>
      <c r="AAV413"/>
      <c r="AAW413"/>
      <c r="AAX413"/>
      <c r="AAY413"/>
      <c r="AAZ413"/>
      <c r="ABA413"/>
      <c r="ABB413"/>
      <c r="ABC413"/>
      <c r="ABD413"/>
      <c r="ABE413"/>
      <c r="ABF413"/>
      <c r="ABG413"/>
      <c r="ABH413"/>
      <c r="ABI413"/>
      <c r="ABJ413"/>
      <c r="ABK413"/>
      <c r="ABL413"/>
      <c r="ABM413"/>
      <c r="ABN413"/>
      <c r="ABO413"/>
      <c r="ABP413"/>
      <c r="ABQ413"/>
      <c r="ABR413"/>
      <c r="ABS413"/>
      <c r="ABT413"/>
      <c r="ABU413"/>
      <c r="ABV413"/>
      <c r="ABW413"/>
      <c r="ABX413"/>
      <c r="ABY413"/>
      <c r="ABZ413"/>
      <c r="ACA413"/>
      <c r="ACB413"/>
      <c r="ACC413"/>
      <c r="ACD413"/>
      <c r="ACE413"/>
      <c r="ACF413"/>
      <c r="ACG413"/>
      <c r="ACH413"/>
      <c r="ACI413"/>
      <c r="ACJ413"/>
      <c r="ACK413"/>
      <c r="ACL413"/>
      <c r="ACM413"/>
      <c r="ACN413"/>
      <c r="ACO413"/>
      <c r="ACP413"/>
      <c r="ACQ413"/>
      <c r="ACR413"/>
      <c r="ACS413"/>
      <c r="ACT413"/>
      <c r="ACU413"/>
      <c r="ACV413"/>
      <c r="ACW413"/>
      <c r="ACX413"/>
      <c r="ACY413"/>
      <c r="ACZ413"/>
      <c r="ADA413"/>
      <c r="ADB413"/>
      <c r="ADC413"/>
      <c r="ADD413"/>
      <c r="ADE413"/>
      <c r="ADF413"/>
      <c r="ADG413"/>
      <c r="ADH413"/>
      <c r="ADI413"/>
      <c r="ADJ413"/>
      <c r="ADK413"/>
      <c r="ADL413"/>
      <c r="ADM413"/>
      <c r="ADN413"/>
      <c r="ADO413"/>
      <c r="ADP413"/>
      <c r="ADQ413"/>
      <c r="ADR413"/>
      <c r="ADS413"/>
      <c r="ADT413"/>
      <c r="ADU413"/>
      <c r="ADV413"/>
      <c r="ADW413"/>
      <c r="ADX413"/>
      <c r="ADY413"/>
      <c r="ADZ413"/>
      <c r="AEA413"/>
      <c r="AEB413"/>
      <c r="AEC413"/>
      <c r="AED413"/>
      <c r="AEE413"/>
      <c r="AEF413"/>
      <c r="AEG413"/>
      <c r="AEH413"/>
      <c r="AEI413"/>
      <c r="AEJ413"/>
      <c r="AEK413"/>
      <c r="AEL413"/>
      <c r="AEM413"/>
      <c r="AEN413"/>
      <c r="AEO413"/>
      <c r="AEP413"/>
      <c r="AEQ413"/>
      <c r="AER413"/>
      <c r="AES413"/>
      <c r="AET413"/>
      <c r="AEU413"/>
      <c r="AEV413"/>
      <c r="AEW413"/>
      <c r="AEX413"/>
      <c r="AEY413"/>
      <c r="AEZ413"/>
      <c r="AFA413"/>
      <c r="AFB413"/>
      <c r="AFC413"/>
      <c r="AFD413"/>
      <c r="AFE413"/>
      <c r="AFF413"/>
      <c r="AFG413"/>
      <c r="AFH413"/>
      <c r="AFI413"/>
      <c r="AFJ413"/>
      <c r="AFK413"/>
      <c r="AFL413"/>
      <c r="AFM413"/>
      <c r="AFN413"/>
      <c r="AFO413"/>
      <c r="AFP413"/>
      <c r="AFQ413"/>
      <c r="AFR413"/>
      <c r="AFS413"/>
      <c r="AFT413"/>
      <c r="AFU413"/>
      <c r="AFV413"/>
      <c r="AFW413"/>
      <c r="AFX413"/>
      <c r="AFY413"/>
      <c r="AFZ413"/>
      <c r="AGA413"/>
      <c r="AGB413"/>
      <c r="AGC413"/>
      <c r="AGD413"/>
      <c r="AGE413"/>
      <c r="AGF413"/>
      <c r="AGG413"/>
      <c r="AGH413"/>
      <c r="AGI413"/>
      <c r="AGJ413"/>
      <c r="AGK413"/>
      <c r="AGL413"/>
      <c r="AGM413"/>
      <c r="AGN413"/>
      <c r="AGO413"/>
      <c r="AGP413"/>
      <c r="AGQ413"/>
      <c r="AGR413"/>
      <c r="AGS413"/>
      <c r="AGT413"/>
      <c r="AGU413"/>
      <c r="AGV413"/>
      <c r="AGW413"/>
      <c r="AGX413"/>
      <c r="AGY413"/>
      <c r="AGZ413"/>
      <c r="AHA413"/>
      <c r="AHB413"/>
      <c r="AHC413"/>
      <c r="AHD413"/>
      <c r="AHE413"/>
      <c r="AHF413"/>
      <c r="AHG413"/>
      <c r="AHH413"/>
      <c r="AHI413"/>
      <c r="AHJ413"/>
      <c r="AHK413"/>
      <c r="AHL413"/>
      <c r="AHM413"/>
      <c r="AHN413"/>
      <c r="AHO413"/>
      <c r="AHP413"/>
      <c r="AHQ413"/>
      <c r="AHR413"/>
      <c r="AHS413"/>
      <c r="AHT413"/>
      <c r="AHU413"/>
      <c r="AHV413"/>
      <c r="AHW413"/>
      <c r="AHX413"/>
      <c r="AHY413"/>
      <c r="AHZ413"/>
      <c r="AIA413"/>
      <c r="AIB413"/>
      <c r="AIC413"/>
      <c r="AID413"/>
      <c r="AIE413"/>
      <c r="AIF413"/>
      <c r="AIG413"/>
      <c r="AIH413"/>
      <c r="AII413"/>
      <c r="AIJ413"/>
      <c r="AIK413"/>
      <c r="AIL413"/>
      <c r="AIM413"/>
      <c r="AIN413"/>
      <c r="AIO413"/>
      <c r="AIP413"/>
      <c r="AIQ413"/>
      <c r="AIR413"/>
      <c r="AIS413"/>
      <c r="AIT413"/>
      <c r="AIU413"/>
      <c r="AIV413"/>
      <c r="AIW413"/>
      <c r="AIX413"/>
      <c r="AIY413"/>
      <c r="AIZ413"/>
      <c r="AJA413"/>
      <c r="AJB413"/>
      <c r="AJC413"/>
      <c r="AJD413"/>
      <c r="AJE413"/>
      <c r="AJF413"/>
      <c r="AJG413"/>
      <c r="AJH413"/>
      <c r="AJI413"/>
      <c r="AJJ413"/>
      <c r="AJK413"/>
      <c r="AJL413"/>
      <c r="AJM413"/>
      <c r="AJN413"/>
      <c r="AJO413"/>
      <c r="AJP413"/>
      <c r="AJQ413"/>
      <c r="AJR413"/>
      <c r="AJS413"/>
      <c r="AJT413"/>
      <c r="AJU413"/>
      <c r="AJV413"/>
      <c r="AJW413"/>
      <c r="AJX413"/>
      <c r="AJY413"/>
      <c r="AJZ413"/>
      <c r="AKA413"/>
      <c r="AKB413"/>
      <c r="AKC413"/>
      <c r="AKD413"/>
      <c r="AKE413"/>
      <c r="AKF413"/>
      <c r="AKG413"/>
      <c r="AKH413"/>
      <c r="AKI413"/>
      <c r="AKJ413"/>
      <c r="AKK413"/>
      <c r="AKL413"/>
      <c r="AKM413"/>
      <c r="AKN413"/>
      <c r="AKO413"/>
      <c r="AKP413"/>
      <c r="AKQ413"/>
      <c r="AKR413"/>
      <c r="AKS413"/>
      <c r="AKT413"/>
      <c r="AKU413"/>
      <c r="AKV413"/>
      <c r="AKW413"/>
      <c r="AKX413"/>
      <c r="AKY413"/>
      <c r="AKZ413"/>
      <c r="ALA413"/>
      <c r="ALB413"/>
      <c r="ALC413"/>
      <c r="ALD413"/>
      <c r="ALE413"/>
      <c r="ALF413"/>
      <c r="ALG413"/>
      <c r="ALH413"/>
      <c r="ALI413"/>
      <c r="ALJ413"/>
      <c r="ALK413"/>
      <c r="ALL413"/>
      <c r="ALM413"/>
      <c r="ALN413"/>
      <c r="ALO413"/>
      <c r="ALP413"/>
      <c r="ALQ413"/>
      <c r="ALR413"/>
      <c r="ALS413"/>
      <c r="ALT413"/>
      <c r="ALU413"/>
      <c r="ALV413"/>
      <c r="ALW413"/>
      <c r="ALX413"/>
      <c r="ALY413"/>
      <c r="ALZ413"/>
      <c r="AMA413"/>
      <c r="AMB413"/>
      <c r="AMC413"/>
      <c r="AMD413"/>
      <c r="AME413"/>
      <c r="AMF413"/>
      <c r="AMG413"/>
      <c r="AMH413"/>
      <c r="AMI413"/>
      <c r="AMJ413"/>
      <c r="AMK413"/>
      <c r="AML413"/>
      <c r="AMM413"/>
      <c r="AMN413"/>
      <c r="AMO413"/>
      <c r="AMP413"/>
      <c r="AMQ413"/>
      <c r="AMR413"/>
      <c r="AMS413"/>
      <c r="AMT413"/>
      <c r="AMU413"/>
      <c r="AMV413"/>
      <c r="AMW413"/>
      <c r="AMX413"/>
      <c r="AMY413"/>
      <c r="AMZ413" s="6"/>
      <c r="ANA413" s="6"/>
      <c r="ANB413" s="6"/>
    </row>
    <row r="414" spans="3:1042" s="28" customFormat="1" x14ac:dyDescent="0.25">
      <c r="C414" s="6" t="str">
        <f t="shared" si="282"/>
        <v>US Craftmaster</v>
      </c>
      <c r="D414" s="6" t="str">
        <f t="shared" si="283"/>
        <v>HPHE2K66HD045VUN 120  (66 gal)</v>
      </c>
      <c r="E414" s="6">
        <f t="shared" si="207"/>
        <v>250814</v>
      </c>
      <c r="F414" s="55">
        <f t="shared" si="156"/>
        <v>66</v>
      </c>
      <c r="G414" s="6" t="str">
        <f t="shared" si="284"/>
        <v>AOSmithHPTU66</v>
      </c>
      <c r="H414" s="116">
        <f t="shared" si="302"/>
        <v>0</v>
      </c>
      <c r="I414" s="156" t="str">
        <f t="shared" si="208"/>
        <v>USCraftmasterHPHE2K66UN</v>
      </c>
      <c r="J414" s="91" t="s">
        <v>188</v>
      </c>
      <c r="K414" s="32">
        <v>3</v>
      </c>
      <c r="L414" s="75">
        <f t="shared" si="277"/>
        <v>25</v>
      </c>
      <c r="M414" s="9" t="s">
        <v>46</v>
      </c>
      <c r="N414" s="62">
        <f t="shared" si="303"/>
        <v>8</v>
      </c>
      <c r="O414" s="62">
        <f t="shared" si="300"/>
        <v>250814</v>
      </c>
      <c r="P414" s="59" t="str">
        <f t="shared" si="295"/>
        <v>HPHE2K66HD045VUN 120  (66 gal)</v>
      </c>
      <c r="Q414" s="155">
        <f t="shared" si="279"/>
        <v>1</v>
      </c>
      <c r="R414" s="10" t="s">
        <v>48</v>
      </c>
      <c r="S414" s="11">
        <v>66</v>
      </c>
      <c r="T414" s="30" t="s">
        <v>82</v>
      </c>
      <c r="U414" s="80" t="s">
        <v>102</v>
      </c>
      <c r="V414" s="85" t="str">
        <f t="shared" si="301"/>
        <v>AOSmithHPTU66</v>
      </c>
      <c r="W414" s="115">
        <v>0</v>
      </c>
      <c r="X414" s="42">
        <v>3</v>
      </c>
      <c r="Y414" s="43">
        <v>42545</v>
      </c>
      <c r="Z414" s="44" t="s">
        <v>80</v>
      </c>
      <c r="AA414" s="126" t="str">
        <f t="shared" si="293"/>
        <v>2,     250814,   "HPHE2K66HD045VUN 120  (66 gal)"</v>
      </c>
      <c r="AB414" s="128" t="str">
        <f t="shared" si="211"/>
        <v>USCraftmaster</v>
      </c>
      <c r="AC414" s="129" t="s">
        <v>685</v>
      </c>
      <c r="AD414" s="153">
        <f t="shared" si="280"/>
        <v>1</v>
      </c>
      <c r="AE414" s="126" t="str">
        <f t="shared" si="294"/>
        <v xml:space="preserve">          case  HPHE2K66HD045VUN 120  (66 gal)   :   "USCraftmasterHPHE2K66UN"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  <c r="NG414"/>
      <c r="NH414"/>
      <c r="NI414"/>
      <c r="NJ414"/>
      <c r="NK414"/>
      <c r="NL414"/>
      <c r="NM414"/>
      <c r="NN414"/>
      <c r="NO414"/>
      <c r="NP414"/>
      <c r="NQ414"/>
      <c r="NR414"/>
      <c r="NS414"/>
      <c r="NT414"/>
      <c r="NU414"/>
      <c r="NV414"/>
      <c r="NW414"/>
      <c r="NX414"/>
      <c r="NY414"/>
      <c r="NZ414"/>
      <c r="OA414"/>
      <c r="OB414"/>
      <c r="OC414"/>
      <c r="OD414"/>
      <c r="OE414"/>
      <c r="OF414"/>
      <c r="OG414"/>
      <c r="OH414"/>
      <c r="OI414"/>
      <c r="OJ414"/>
      <c r="OK414"/>
      <c r="OL414"/>
      <c r="OM414"/>
      <c r="ON414"/>
      <c r="OO414"/>
      <c r="OP414"/>
      <c r="OQ414"/>
      <c r="OR414"/>
      <c r="OS414"/>
      <c r="OT414"/>
      <c r="OU414"/>
      <c r="OV414"/>
      <c r="OW414"/>
      <c r="OX414"/>
      <c r="OY414"/>
      <c r="OZ414"/>
      <c r="PA414"/>
      <c r="PB414"/>
      <c r="PC414"/>
      <c r="PD414"/>
      <c r="PE414"/>
      <c r="PF414"/>
      <c r="PG414"/>
      <c r="PH414"/>
      <c r="PI414"/>
      <c r="PJ414"/>
      <c r="PK414"/>
      <c r="PL414"/>
      <c r="PM414"/>
      <c r="PN414"/>
      <c r="PO414"/>
      <c r="PP414"/>
      <c r="PQ414"/>
      <c r="PR414"/>
      <c r="PS414"/>
      <c r="PT414"/>
      <c r="PU414"/>
      <c r="PV414"/>
      <c r="PW414"/>
      <c r="PX414"/>
      <c r="PY414"/>
      <c r="PZ414"/>
      <c r="QA414"/>
      <c r="QB414"/>
      <c r="QC414"/>
      <c r="QD414"/>
      <c r="QE414"/>
      <c r="QF414"/>
      <c r="QG414"/>
      <c r="QH414"/>
      <c r="QI414"/>
      <c r="QJ414"/>
      <c r="QK414"/>
      <c r="QL414"/>
      <c r="QM414"/>
      <c r="QN414"/>
      <c r="QO414"/>
      <c r="QP414"/>
      <c r="QQ414"/>
      <c r="QR414"/>
      <c r="QS414"/>
      <c r="QT414"/>
      <c r="QU414"/>
      <c r="QV414"/>
      <c r="QW414"/>
      <c r="QX414"/>
      <c r="QY414"/>
      <c r="QZ414"/>
      <c r="RA414"/>
      <c r="RB414"/>
      <c r="RC414"/>
      <c r="RD414"/>
      <c r="RE414"/>
      <c r="RF414"/>
      <c r="RG414"/>
      <c r="RH414"/>
      <c r="RI414"/>
      <c r="RJ414"/>
      <c r="RK414"/>
      <c r="RL414"/>
      <c r="RM414"/>
      <c r="RN414"/>
      <c r="RO414"/>
      <c r="RP414"/>
      <c r="RQ414"/>
      <c r="RR414"/>
      <c r="RS414"/>
      <c r="RT414"/>
      <c r="RU414"/>
      <c r="RV414"/>
      <c r="RW414"/>
      <c r="RX414"/>
      <c r="RY414"/>
      <c r="RZ414"/>
      <c r="SA414"/>
      <c r="SB414"/>
      <c r="SC414"/>
      <c r="SD414"/>
      <c r="SE414"/>
      <c r="SF414"/>
      <c r="SG414"/>
      <c r="SH414"/>
      <c r="SI414"/>
      <c r="SJ414"/>
      <c r="SK414"/>
      <c r="SL414"/>
      <c r="SM414"/>
      <c r="SN414"/>
      <c r="SO414"/>
      <c r="SP414"/>
      <c r="SQ414"/>
      <c r="SR414"/>
      <c r="SS414"/>
      <c r="ST414"/>
      <c r="SU414"/>
      <c r="SV414"/>
      <c r="SW414"/>
      <c r="SX414"/>
      <c r="SY414"/>
      <c r="SZ414"/>
      <c r="TA414"/>
      <c r="TB414"/>
      <c r="TC414"/>
      <c r="TD414"/>
      <c r="TE414"/>
      <c r="TF414"/>
      <c r="TG414"/>
      <c r="TH414"/>
      <c r="TI414"/>
      <c r="TJ414"/>
      <c r="TK414"/>
      <c r="TL414"/>
      <c r="TM414"/>
      <c r="TN414"/>
      <c r="TO414"/>
      <c r="TP414"/>
      <c r="TQ414"/>
      <c r="TR414"/>
      <c r="TS414"/>
      <c r="TT414"/>
      <c r="TU414"/>
      <c r="TV414"/>
      <c r="TW414"/>
      <c r="TX414"/>
      <c r="TY414"/>
      <c r="TZ414"/>
      <c r="UA414"/>
      <c r="UB414"/>
      <c r="UC414"/>
      <c r="UD414"/>
      <c r="UE414"/>
      <c r="UF414"/>
      <c r="UG414"/>
      <c r="UH414"/>
      <c r="UI414"/>
      <c r="UJ414"/>
      <c r="UK414"/>
      <c r="UL414"/>
      <c r="UM414"/>
      <c r="UN414"/>
      <c r="UO414"/>
      <c r="UP414"/>
      <c r="UQ414"/>
      <c r="UR414"/>
      <c r="US414"/>
      <c r="UT414"/>
      <c r="UU414"/>
      <c r="UV414"/>
      <c r="UW414"/>
      <c r="UX414"/>
      <c r="UY414"/>
      <c r="UZ414"/>
      <c r="VA414"/>
      <c r="VB414"/>
      <c r="VC414"/>
      <c r="VD414"/>
      <c r="VE414"/>
      <c r="VF414"/>
      <c r="VG414"/>
      <c r="VH414"/>
      <c r="VI414"/>
      <c r="VJ414"/>
      <c r="VK414"/>
      <c r="VL414"/>
      <c r="VM414"/>
      <c r="VN414"/>
      <c r="VO414"/>
      <c r="VP414"/>
      <c r="VQ414"/>
      <c r="VR414"/>
      <c r="VS414"/>
      <c r="VT414"/>
      <c r="VU414"/>
      <c r="VV414"/>
      <c r="VW414"/>
      <c r="VX414"/>
      <c r="VY414"/>
      <c r="VZ414"/>
      <c r="WA414"/>
      <c r="WB414"/>
      <c r="WC414"/>
      <c r="WD414"/>
      <c r="WE414"/>
      <c r="WF414"/>
      <c r="WG414"/>
      <c r="WH414"/>
      <c r="WI414"/>
      <c r="WJ414"/>
      <c r="WK414"/>
      <c r="WL414"/>
      <c r="WM414"/>
      <c r="WN414"/>
      <c r="WO414"/>
      <c r="WP414"/>
      <c r="WQ414"/>
      <c r="WR414"/>
      <c r="WS414"/>
      <c r="WT414"/>
      <c r="WU414"/>
      <c r="WV414"/>
      <c r="WW414"/>
      <c r="WX414"/>
      <c r="WY414"/>
      <c r="WZ414"/>
      <c r="XA414"/>
      <c r="XB414"/>
      <c r="XC414"/>
      <c r="XD414"/>
      <c r="XE414"/>
      <c r="XF414"/>
      <c r="XG414"/>
      <c r="XH414"/>
      <c r="XI414"/>
      <c r="XJ414"/>
      <c r="XK414"/>
      <c r="XL414"/>
      <c r="XM414"/>
      <c r="XN414"/>
      <c r="XO414"/>
      <c r="XP414"/>
      <c r="XQ414"/>
      <c r="XR414"/>
      <c r="XS414"/>
      <c r="XT414"/>
      <c r="XU414"/>
      <c r="XV414"/>
      <c r="XW414"/>
      <c r="XX414"/>
      <c r="XY414"/>
      <c r="XZ414"/>
      <c r="YA414"/>
      <c r="YB414"/>
      <c r="YC414"/>
      <c r="YD414"/>
      <c r="YE414"/>
      <c r="YF414"/>
      <c r="YG414"/>
      <c r="YH414"/>
      <c r="YI414"/>
      <c r="YJ414"/>
      <c r="YK414"/>
      <c r="YL414"/>
      <c r="YM414"/>
      <c r="YN414"/>
      <c r="YO414"/>
      <c r="YP414"/>
      <c r="YQ414"/>
      <c r="YR414"/>
      <c r="YS414"/>
      <c r="YT414"/>
      <c r="YU414"/>
      <c r="YV414"/>
      <c r="YW414"/>
      <c r="YX414"/>
      <c r="YY414"/>
      <c r="YZ414"/>
      <c r="ZA414"/>
      <c r="ZB414"/>
      <c r="ZC414"/>
      <c r="ZD414"/>
      <c r="ZE414"/>
      <c r="ZF414"/>
      <c r="ZG414"/>
      <c r="ZH414"/>
      <c r="ZI414"/>
      <c r="ZJ414"/>
      <c r="ZK414"/>
      <c r="ZL414"/>
      <c r="ZM414"/>
      <c r="ZN414"/>
      <c r="ZO414"/>
      <c r="ZP414"/>
      <c r="ZQ414"/>
      <c r="ZR414"/>
      <c r="ZS414"/>
      <c r="ZT414"/>
      <c r="ZU414"/>
      <c r="ZV414"/>
      <c r="ZW414"/>
      <c r="ZX414"/>
      <c r="ZY414"/>
      <c r="ZZ414"/>
      <c r="AAA414"/>
      <c r="AAB414"/>
      <c r="AAC414"/>
      <c r="AAD414"/>
      <c r="AAE414"/>
      <c r="AAF414"/>
      <c r="AAG414"/>
      <c r="AAH414"/>
      <c r="AAI414"/>
      <c r="AAJ414"/>
      <c r="AAK414"/>
      <c r="AAL414"/>
      <c r="AAM414"/>
      <c r="AAN414"/>
      <c r="AAO414"/>
      <c r="AAP414"/>
      <c r="AAQ414"/>
      <c r="AAR414"/>
      <c r="AAS414"/>
      <c r="AAT414"/>
      <c r="AAU414"/>
      <c r="AAV414"/>
      <c r="AAW414"/>
      <c r="AAX414"/>
      <c r="AAY414"/>
      <c r="AAZ414"/>
      <c r="ABA414"/>
      <c r="ABB414"/>
      <c r="ABC414"/>
      <c r="ABD414"/>
      <c r="ABE414"/>
      <c r="ABF414"/>
      <c r="ABG414"/>
      <c r="ABH414"/>
      <c r="ABI414"/>
      <c r="ABJ414"/>
      <c r="ABK414"/>
      <c r="ABL414"/>
      <c r="ABM414"/>
      <c r="ABN414"/>
      <c r="ABO414"/>
      <c r="ABP414"/>
      <c r="ABQ414"/>
      <c r="ABR414"/>
      <c r="ABS414"/>
      <c r="ABT414"/>
      <c r="ABU414"/>
      <c r="ABV414"/>
      <c r="ABW414"/>
      <c r="ABX414"/>
      <c r="ABY414"/>
      <c r="ABZ414"/>
      <c r="ACA414"/>
      <c r="ACB414"/>
      <c r="ACC414"/>
      <c r="ACD414"/>
      <c r="ACE414"/>
      <c r="ACF414"/>
      <c r="ACG414"/>
      <c r="ACH414"/>
      <c r="ACI414"/>
      <c r="ACJ414"/>
      <c r="ACK414"/>
      <c r="ACL414"/>
      <c r="ACM414"/>
      <c r="ACN414"/>
      <c r="ACO414"/>
      <c r="ACP414"/>
      <c r="ACQ414"/>
      <c r="ACR414"/>
      <c r="ACS414"/>
      <c r="ACT414"/>
      <c r="ACU414"/>
      <c r="ACV414"/>
      <c r="ACW414"/>
      <c r="ACX414"/>
      <c r="ACY414"/>
      <c r="ACZ414"/>
      <c r="ADA414"/>
      <c r="ADB414"/>
      <c r="ADC414"/>
      <c r="ADD414"/>
      <c r="ADE414"/>
      <c r="ADF414"/>
      <c r="ADG414"/>
      <c r="ADH414"/>
      <c r="ADI414"/>
      <c r="ADJ414"/>
      <c r="ADK414"/>
      <c r="ADL414"/>
      <c r="ADM414"/>
      <c r="ADN414"/>
      <c r="ADO414"/>
      <c r="ADP414"/>
      <c r="ADQ414"/>
      <c r="ADR414"/>
      <c r="ADS414"/>
      <c r="ADT414"/>
      <c r="ADU414"/>
      <c r="ADV414"/>
      <c r="ADW414"/>
      <c r="ADX414"/>
      <c r="ADY414"/>
      <c r="ADZ414"/>
      <c r="AEA414"/>
      <c r="AEB414"/>
      <c r="AEC414"/>
      <c r="AED414"/>
      <c r="AEE414"/>
      <c r="AEF414"/>
      <c r="AEG414"/>
      <c r="AEH414"/>
      <c r="AEI414"/>
      <c r="AEJ414"/>
      <c r="AEK414"/>
      <c r="AEL414"/>
      <c r="AEM414"/>
      <c r="AEN414"/>
      <c r="AEO414"/>
      <c r="AEP414"/>
      <c r="AEQ414"/>
      <c r="AER414"/>
      <c r="AES414"/>
      <c r="AET414"/>
      <c r="AEU414"/>
      <c r="AEV414"/>
      <c r="AEW414"/>
      <c r="AEX414"/>
      <c r="AEY414"/>
      <c r="AEZ414"/>
      <c r="AFA414"/>
      <c r="AFB414"/>
      <c r="AFC414"/>
      <c r="AFD414"/>
      <c r="AFE414"/>
      <c r="AFF414"/>
      <c r="AFG414"/>
      <c r="AFH414"/>
      <c r="AFI414"/>
      <c r="AFJ414"/>
      <c r="AFK414"/>
      <c r="AFL414"/>
      <c r="AFM414"/>
      <c r="AFN414"/>
      <c r="AFO414"/>
      <c r="AFP414"/>
      <c r="AFQ414"/>
      <c r="AFR414"/>
      <c r="AFS414"/>
      <c r="AFT414"/>
      <c r="AFU414"/>
      <c r="AFV414"/>
      <c r="AFW414"/>
      <c r="AFX414"/>
      <c r="AFY414"/>
      <c r="AFZ414"/>
      <c r="AGA414"/>
      <c r="AGB414"/>
      <c r="AGC414"/>
      <c r="AGD414"/>
      <c r="AGE414"/>
      <c r="AGF414"/>
      <c r="AGG414"/>
      <c r="AGH414"/>
      <c r="AGI414"/>
      <c r="AGJ414"/>
      <c r="AGK414"/>
      <c r="AGL414"/>
      <c r="AGM414"/>
      <c r="AGN414"/>
      <c r="AGO414"/>
      <c r="AGP414"/>
      <c r="AGQ414"/>
      <c r="AGR414"/>
      <c r="AGS414"/>
      <c r="AGT414"/>
      <c r="AGU414"/>
      <c r="AGV414"/>
      <c r="AGW414"/>
      <c r="AGX414"/>
      <c r="AGY414"/>
      <c r="AGZ414"/>
      <c r="AHA414"/>
      <c r="AHB414"/>
      <c r="AHC414"/>
      <c r="AHD414"/>
      <c r="AHE414"/>
      <c r="AHF414"/>
      <c r="AHG414"/>
      <c r="AHH414"/>
      <c r="AHI414"/>
      <c r="AHJ414"/>
      <c r="AHK414"/>
      <c r="AHL414"/>
      <c r="AHM414"/>
      <c r="AHN414"/>
      <c r="AHO414"/>
      <c r="AHP414"/>
      <c r="AHQ414"/>
      <c r="AHR414"/>
      <c r="AHS414"/>
      <c r="AHT414"/>
      <c r="AHU414"/>
      <c r="AHV414"/>
      <c r="AHW414"/>
      <c r="AHX414"/>
      <c r="AHY414"/>
      <c r="AHZ414"/>
      <c r="AIA414"/>
      <c r="AIB414"/>
      <c r="AIC414"/>
      <c r="AID414"/>
      <c r="AIE414"/>
      <c r="AIF414"/>
      <c r="AIG414"/>
      <c r="AIH414"/>
      <c r="AII414"/>
      <c r="AIJ414"/>
      <c r="AIK414"/>
      <c r="AIL414"/>
      <c r="AIM414"/>
      <c r="AIN414"/>
      <c r="AIO414"/>
      <c r="AIP414"/>
      <c r="AIQ414"/>
      <c r="AIR414"/>
      <c r="AIS414"/>
      <c r="AIT414"/>
      <c r="AIU414"/>
      <c r="AIV414"/>
      <c r="AIW414"/>
      <c r="AIX414"/>
      <c r="AIY414"/>
      <c r="AIZ414"/>
      <c r="AJA414"/>
      <c r="AJB414"/>
      <c r="AJC414"/>
      <c r="AJD414"/>
      <c r="AJE414"/>
      <c r="AJF414"/>
      <c r="AJG414"/>
      <c r="AJH414"/>
      <c r="AJI414"/>
      <c r="AJJ414"/>
      <c r="AJK414"/>
      <c r="AJL414"/>
      <c r="AJM414"/>
      <c r="AJN414"/>
      <c r="AJO414"/>
      <c r="AJP414"/>
      <c r="AJQ414"/>
      <c r="AJR414"/>
      <c r="AJS414"/>
      <c r="AJT414"/>
      <c r="AJU414"/>
      <c r="AJV414"/>
      <c r="AJW414"/>
      <c r="AJX414"/>
      <c r="AJY414"/>
      <c r="AJZ414"/>
      <c r="AKA414"/>
      <c r="AKB414"/>
      <c r="AKC414"/>
      <c r="AKD414"/>
      <c r="AKE414"/>
      <c r="AKF414"/>
      <c r="AKG414"/>
      <c r="AKH414"/>
      <c r="AKI414"/>
      <c r="AKJ414"/>
      <c r="AKK414"/>
      <c r="AKL414"/>
      <c r="AKM414"/>
      <c r="AKN414"/>
      <c r="AKO414"/>
      <c r="AKP414"/>
      <c r="AKQ414"/>
      <c r="AKR414"/>
      <c r="AKS414"/>
      <c r="AKT414"/>
      <c r="AKU414"/>
      <c r="AKV414"/>
      <c r="AKW414"/>
      <c r="AKX414"/>
      <c r="AKY414"/>
      <c r="AKZ414"/>
      <c r="ALA414"/>
      <c r="ALB414"/>
      <c r="ALC414"/>
      <c r="ALD414"/>
      <c r="ALE414"/>
      <c r="ALF414"/>
      <c r="ALG414"/>
      <c r="ALH414"/>
      <c r="ALI414"/>
      <c r="ALJ414"/>
      <c r="ALK414"/>
      <c r="ALL414"/>
      <c r="ALM414"/>
      <c r="ALN414"/>
      <c r="ALO414"/>
      <c r="ALP414"/>
      <c r="ALQ414"/>
      <c r="ALR414"/>
      <c r="ALS414"/>
      <c r="ALT414"/>
      <c r="ALU414"/>
      <c r="ALV414"/>
      <c r="ALW414"/>
      <c r="ALX414"/>
      <c r="ALY414"/>
      <c r="ALZ414"/>
      <c r="AMA414"/>
      <c r="AMB414"/>
      <c r="AMC414"/>
      <c r="AMD414"/>
      <c r="AME414"/>
      <c r="AMF414"/>
      <c r="AMG414"/>
      <c r="AMH414"/>
      <c r="AMI414"/>
      <c r="AMJ414"/>
      <c r="AMK414"/>
      <c r="AML414"/>
      <c r="AMM414"/>
      <c r="AMN414"/>
      <c r="AMO414"/>
      <c r="AMP414"/>
      <c r="AMQ414"/>
      <c r="AMR414"/>
      <c r="AMS414"/>
      <c r="AMT414"/>
      <c r="AMU414"/>
      <c r="AMV414"/>
      <c r="AMW414"/>
      <c r="AMX414"/>
      <c r="AMY414"/>
      <c r="AMZ414" s="6"/>
      <c r="ANA414" s="6"/>
      <c r="ANB414" s="6"/>
    </row>
    <row r="415" spans="3:1042" s="28" customFormat="1" x14ac:dyDescent="0.25">
      <c r="C415" s="6" t="str">
        <f t="shared" si="282"/>
        <v>US Craftmaster</v>
      </c>
      <c r="D415" s="6" t="str">
        <f t="shared" si="283"/>
        <v>HPHE2K80HD045VUN 120  (80 gal)</v>
      </c>
      <c r="E415" s="6">
        <f t="shared" si="207"/>
        <v>250915</v>
      </c>
      <c r="F415" s="55">
        <f t="shared" si="156"/>
        <v>80</v>
      </c>
      <c r="G415" s="6" t="str">
        <f t="shared" si="284"/>
        <v>AOSmithHPTU80</v>
      </c>
      <c r="H415" s="116">
        <f t="shared" si="302"/>
        <v>0</v>
      </c>
      <c r="I415" s="156" t="str">
        <f t="shared" si="208"/>
        <v>USCraftmasterHPHE2K80UN</v>
      </c>
      <c r="J415" s="91" t="s">
        <v>188</v>
      </c>
      <c r="K415" s="32">
        <v>3</v>
      </c>
      <c r="L415" s="75">
        <f t="shared" si="277"/>
        <v>25</v>
      </c>
      <c r="M415" s="9" t="s">
        <v>46</v>
      </c>
      <c r="N415" s="62">
        <f t="shared" si="303"/>
        <v>9</v>
      </c>
      <c r="O415" s="62">
        <f t="shared" si="300"/>
        <v>250915</v>
      </c>
      <c r="P415" s="59" t="str">
        <f t="shared" si="295"/>
        <v>HPHE2K80HD045VUN 120  (80 gal)</v>
      </c>
      <c r="Q415" s="155">
        <f t="shared" si="279"/>
        <v>1</v>
      </c>
      <c r="R415" s="10" t="s">
        <v>49</v>
      </c>
      <c r="S415" s="11">
        <v>80</v>
      </c>
      <c r="T415" s="30" t="s">
        <v>83</v>
      </c>
      <c r="U415" s="80" t="s">
        <v>103</v>
      </c>
      <c r="V415" s="85" t="str">
        <f t="shared" si="301"/>
        <v>AOSmithHPTU80</v>
      </c>
      <c r="W415" s="115">
        <v>0</v>
      </c>
      <c r="X415" s="42" t="s">
        <v>13</v>
      </c>
      <c r="Y415" s="43">
        <v>42545</v>
      </c>
      <c r="Z415" s="44" t="s">
        <v>80</v>
      </c>
      <c r="AA415" s="126" t="str">
        <f t="shared" si="293"/>
        <v>2,     250915,   "HPHE2K80HD045VUN 120  (80 gal)"</v>
      </c>
      <c r="AB415" s="128" t="str">
        <f t="shared" si="211"/>
        <v>USCraftmaster</v>
      </c>
      <c r="AC415" s="129" t="s">
        <v>686</v>
      </c>
      <c r="AD415" s="153">
        <f t="shared" si="280"/>
        <v>1</v>
      </c>
      <c r="AE415" s="126" t="str">
        <f t="shared" si="294"/>
        <v xml:space="preserve">          case  HPHE2K80HD045VUN 120  (80 gal)   :   "USCraftmasterHPHE2K80UN"</v>
      </c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  <c r="NG415"/>
      <c r="NH415"/>
      <c r="NI415"/>
      <c r="NJ415"/>
      <c r="NK415"/>
      <c r="NL415"/>
      <c r="NM415"/>
      <c r="NN415"/>
      <c r="NO415"/>
      <c r="NP415"/>
      <c r="NQ415"/>
      <c r="NR415"/>
      <c r="NS415"/>
      <c r="NT415"/>
      <c r="NU415"/>
      <c r="NV415"/>
      <c r="NW415"/>
      <c r="NX415"/>
      <c r="NY415"/>
      <c r="NZ415"/>
      <c r="OA415"/>
      <c r="OB415"/>
      <c r="OC415"/>
      <c r="OD415"/>
      <c r="OE415"/>
      <c r="OF415"/>
      <c r="OG415"/>
      <c r="OH415"/>
      <c r="OI415"/>
      <c r="OJ415"/>
      <c r="OK415"/>
      <c r="OL415"/>
      <c r="OM415"/>
      <c r="ON415"/>
      <c r="OO415"/>
      <c r="OP415"/>
      <c r="OQ415"/>
      <c r="OR415"/>
      <c r="OS415"/>
      <c r="OT415"/>
      <c r="OU415"/>
      <c r="OV415"/>
      <c r="OW415"/>
      <c r="OX415"/>
      <c r="OY415"/>
      <c r="OZ415"/>
      <c r="PA415"/>
      <c r="PB415"/>
      <c r="PC415"/>
      <c r="PD415"/>
      <c r="PE415"/>
      <c r="PF415"/>
      <c r="PG415"/>
      <c r="PH415"/>
      <c r="PI415"/>
      <c r="PJ415"/>
      <c r="PK415"/>
      <c r="PL415"/>
      <c r="PM415"/>
      <c r="PN415"/>
      <c r="PO415"/>
      <c r="PP415"/>
      <c r="PQ415"/>
      <c r="PR415"/>
      <c r="PS415"/>
      <c r="PT415"/>
      <c r="PU415"/>
      <c r="PV415"/>
      <c r="PW415"/>
      <c r="PX415"/>
      <c r="PY415"/>
      <c r="PZ415"/>
      <c r="QA415"/>
      <c r="QB415"/>
      <c r="QC415"/>
      <c r="QD415"/>
      <c r="QE415"/>
      <c r="QF415"/>
      <c r="QG415"/>
      <c r="QH415"/>
      <c r="QI415"/>
      <c r="QJ415"/>
      <c r="QK415"/>
      <c r="QL415"/>
      <c r="QM415"/>
      <c r="QN415"/>
      <c r="QO415"/>
      <c r="QP415"/>
      <c r="QQ415"/>
      <c r="QR415"/>
      <c r="QS415"/>
      <c r="QT415"/>
      <c r="QU415"/>
      <c r="QV415"/>
      <c r="QW415"/>
      <c r="QX415"/>
      <c r="QY415"/>
      <c r="QZ415"/>
      <c r="RA415"/>
      <c r="RB415"/>
      <c r="RC415"/>
      <c r="RD415"/>
      <c r="RE415"/>
      <c r="RF415"/>
      <c r="RG415"/>
      <c r="RH415"/>
      <c r="RI415"/>
      <c r="RJ415"/>
      <c r="RK415"/>
      <c r="RL415"/>
      <c r="RM415"/>
      <c r="RN415"/>
      <c r="RO415"/>
      <c r="RP415"/>
      <c r="RQ415"/>
      <c r="RR415"/>
      <c r="RS415"/>
      <c r="RT415"/>
      <c r="RU415"/>
      <c r="RV415"/>
      <c r="RW415"/>
      <c r="RX415"/>
      <c r="RY415"/>
      <c r="RZ415"/>
      <c r="SA415"/>
      <c r="SB415"/>
      <c r="SC415"/>
      <c r="SD415"/>
      <c r="SE415"/>
      <c r="SF415"/>
      <c r="SG415"/>
      <c r="SH415"/>
      <c r="SI415"/>
      <c r="SJ415"/>
      <c r="SK415"/>
      <c r="SL415"/>
      <c r="SM415"/>
      <c r="SN415"/>
      <c r="SO415"/>
      <c r="SP415"/>
      <c r="SQ415"/>
      <c r="SR415"/>
      <c r="SS415"/>
      <c r="ST415"/>
      <c r="SU415"/>
      <c r="SV415"/>
      <c r="SW415"/>
      <c r="SX415"/>
      <c r="SY415"/>
      <c r="SZ415"/>
      <c r="TA415"/>
      <c r="TB415"/>
      <c r="TC415"/>
      <c r="TD415"/>
      <c r="TE415"/>
      <c r="TF415"/>
      <c r="TG415"/>
      <c r="TH415"/>
      <c r="TI415"/>
      <c r="TJ415"/>
      <c r="TK415"/>
      <c r="TL415"/>
      <c r="TM415"/>
      <c r="TN415"/>
      <c r="TO415"/>
      <c r="TP415"/>
      <c r="TQ415"/>
      <c r="TR415"/>
      <c r="TS415"/>
      <c r="TT415"/>
      <c r="TU415"/>
      <c r="TV415"/>
      <c r="TW415"/>
      <c r="TX415"/>
      <c r="TY415"/>
      <c r="TZ415"/>
      <c r="UA415"/>
      <c r="UB415"/>
      <c r="UC415"/>
      <c r="UD415"/>
      <c r="UE415"/>
      <c r="UF415"/>
      <c r="UG415"/>
      <c r="UH415"/>
      <c r="UI415"/>
      <c r="UJ415"/>
      <c r="UK415"/>
      <c r="UL415"/>
      <c r="UM415"/>
      <c r="UN415"/>
      <c r="UO415"/>
      <c r="UP415"/>
      <c r="UQ415"/>
      <c r="UR415"/>
      <c r="US415"/>
      <c r="UT415"/>
      <c r="UU415"/>
      <c r="UV415"/>
      <c r="UW415"/>
      <c r="UX415"/>
      <c r="UY415"/>
      <c r="UZ415"/>
      <c r="VA415"/>
      <c r="VB415"/>
      <c r="VC415"/>
      <c r="VD415"/>
      <c r="VE415"/>
      <c r="VF415"/>
      <c r="VG415"/>
      <c r="VH415"/>
      <c r="VI415"/>
      <c r="VJ415"/>
      <c r="VK415"/>
      <c r="VL415"/>
      <c r="VM415"/>
      <c r="VN415"/>
      <c r="VO415"/>
      <c r="VP415"/>
      <c r="VQ415"/>
      <c r="VR415"/>
      <c r="VS415"/>
      <c r="VT415"/>
      <c r="VU415"/>
      <c r="VV415"/>
      <c r="VW415"/>
      <c r="VX415"/>
      <c r="VY415"/>
      <c r="VZ415"/>
      <c r="WA415"/>
      <c r="WB415"/>
      <c r="WC415"/>
      <c r="WD415"/>
      <c r="WE415"/>
      <c r="WF415"/>
      <c r="WG415"/>
      <c r="WH415"/>
      <c r="WI415"/>
      <c r="WJ415"/>
      <c r="WK415"/>
      <c r="WL415"/>
      <c r="WM415"/>
      <c r="WN415"/>
      <c r="WO415"/>
      <c r="WP415"/>
      <c r="WQ415"/>
      <c r="WR415"/>
      <c r="WS415"/>
      <c r="WT415"/>
      <c r="WU415"/>
      <c r="WV415"/>
      <c r="WW415"/>
      <c r="WX415"/>
      <c r="WY415"/>
      <c r="WZ415"/>
      <c r="XA415"/>
      <c r="XB415"/>
      <c r="XC415"/>
      <c r="XD415"/>
      <c r="XE415"/>
      <c r="XF415"/>
      <c r="XG415"/>
      <c r="XH415"/>
      <c r="XI415"/>
      <c r="XJ415"/>
      <c r="XK415"/>
      <c r="XL415"/>
      <c r="XM415"/>
      <c r="XN415"/>
      <c r="XO415"/>
      <c r="XP415"/>
      <c r="XQ415"/>
      <c r="XR415"/>
      <c r="XS415"/>
      <c r="XT415"/>
      <c r="XU415"/>
      <c r="XV415"/>
      <c r="XW415"/>
      <c r="XX415"/>
      <c r="XY415"/>
      <c r="XZ415"/>
      <c r="YA415"/>
      <c r="YB415"/>
      <c r="YC415"/>
      <c r="YD415"/>
      <c r="YE415"/>
      <c r="YF415"/>
      <c r="YG415"/>
      <c r="YH415"/>
      <c r="YI415"/>
      <c r="YJ415"/>
      <c r="YK415"/>
      <c r="YL415"/>
      <c r="YM415"/>
      <c r="YN415"/>
      <c r="YO415"/>
      <c r="YP415"/>
      <c r="YQ415"/>
      <c r="YR415"/>
      <c r="YS415"/>
      <c r="YT415"/>
      <c r="YU415"/>
      <c r="YV415"/>
      <c r="YW415"/>
      <c r="YX415"/>
      <c r="YY415"/>
      <c r="YZ415"/>
      <c r="ZA415"/>
      <c r="ZB415"/>
      <c r="ZC415"/>
      <c r="ZD415"/>
      <c r="ZE415"/>
      <c r="ZF415"/>
      <c r="ZG415"/>
      <c r="ZH415"/>
      <c r="ZI415"/>
      <c r="ZJ415"/>
      <c r="ZK415"/>
      <c r="ZL415"/>
      <c r="ZM415"/>
      <c r="ZN415"/>
      <c r="ZO415"/>
      <c r="ZP415"/>
      <c r="ZQ415"/>
      <c r="ZR415"/>
      <c r="ZS415"/>
      <c r="ZT415"/>
      <c r="ZU415"/>
      <c r="ZV415"/>
      <c r="ZW415"/>
      <c r="ZX415"/>
      <c r="ZY415"/>
      <c r="ZZ415"/>
      <c r="AAA415"/>
      <c r="AAB415"/>
      <c r="AAC415"/>
      <c r="AAD415"/>
      <c r="AAE415"/>
      <c r="AAF415"/>
      <c r="AAG415"/>
      <c r="AAH415"/>
      <c r="AAI415"/>
      <c r="AAJ415"/>
      <c r="AAK415"/>
      <c r="AAL415"/>
      <c r="AAM415"/>
      <c r="AAN415"/>
      <c r="AAO415"/>
      <c r="AAP415"/>
      <c r="AAQ415"/>
      <c r="AAR415"/>
      <c r="AAS415"/>
      <c r="AAT415"/>
      <c r="AAU415"/>
      <c r="AAV415"/>
      <c r="AAW415"/>
      <c r="AAX415"/>
      <c r="AAY415"/>
      <c r="AAZ415"/>
      <c r="ABA415"/>
      <c r="ABB415"/>
      <c r="ABC415"/>
      <c r="ABD415"/>
      <c r="ABE415"/>
      <c r="ABF415"/>
      <c r="ABG415"/>
      <c r="ABH415"/>
      <c r="ABI415"/>
      <c r="ABJ415"/>
      <c r="ABK415"/>
      <c r="ABL415"/>
      <c r="ABM415"/>
      <c r="ABN415"/>
      <c r="ABO415"/>
      <c r="ABP415"/>
      <c r="ABQ415"/>
      <c r="ABR415"/>
      <c r="ABS415"/>
      <c r="ABT415"/>
      <c r="ABU415"/>
      <c r="ABV415"/>
      <c r="ABW415"/>
      <c r="ABX415"/>
      <c r="ABY415"/>
      <c r="ABZ415"/>
      <c r="ACA415"/>
      <c r="ACB415"/>
      <c r="ACC415"/>
      <c r="ACD415"/>
      <c r="ACE415"/>
      <c r="ACF415"/>
      <c r="ACG415"/>
      <c r="ACH415"/>
      <c r="ACI415"/>
      <c r="ACJ415"/>
      <c r="ACK415"/>
      <c r="ACL415"/>
      <c r="ACM415"/>
      <c r="ACN415"/>
      <c r="ACO415"/>
      <c r="ACP415"/>
      <c r="ACQ415"/>
      <c r="ACR415"/>
      <c r="ACS415"/>
      <c r="ACT415"/>
      <c r="ACU415"/>
      <c r="ACV415"/>
      <c r="ACW415"/>
      <c r="ACX415"/>
      <c r="ACY415"/>
      <c r="ACZ415"/>
      <c r="ADA415"/>
      <c r="ADB415"/>
      <c r="ADC415"/>
      <c r="ADD415"/>
      <c r="ADE415"/>
      <c r="ADF415"/>
      <c r="ADG415"/>
      <c r="ADH415"/>
      <c r="ADI415"/>
      <c r="ADJ415"/>
      <c r="ADK415"/>
      <c r="ADL415"/>
      <c r="ADM415"/>
      <c r="ADN415"/>
      <c r="ADO415"/>
      <c r="ADP415"/>
      <c r="ADQ415"/>
      <c r="ADR415"/>
      <c r="ADS415"/>
      <c r="ADT415"/>
      <c r="ADU415"/>
      <c r="ADV415"/>
      <c r="ADW415"/>
      <c r="ADX415"/>
      <c r="ADY415"/>
      <c r="ADZ415"/>
      <c r="AEA415"/>
      <c r="AEB415"/>
      <c r="AEC415"/>
      <c r="AED415"/>
      <c r="AEE415"/>
      <c r="AEF415"/>
      <c r="AEG415"/>
      <c r="AEH415"/>
      <c r="AEI415"/>
      <c r="AEJ415"/>
      <c r="AEK415"/>
      <c r="AEL415"/>
      <c r="AEM415"/>
      <c r="AEN415"/>
      <c r="AEO415"/>
      <c r="AEP415"/>
      <c r="AEQ415"/>
      <c r="AER415"/>
      <c r="AES415"/>
      <c r="AET415"/>
      <c r="AEU415"/>
      <c r="AEV415"/>
      <c r="AEW415"/>
      <c r="AEX415"/>
      <c r="AEY415"/>
      <c r="AEZ415"/>
      <c r="AFA415"/>
      <c r="AFB415"/>
      <c r="AFC415"/>
      <c r="AFD415"/>
      <c r="AFE415"/>
      <c r="AFF415"/>
      <c r="AFG415"/>
      <c r="AFH415"/>
      <c r="AFI415"/>
      <c r="AFJ415"/>
      <c r="AFK415"/>
      <c r="AFL415"/>
      <c r="AFM415"/>
      <c r="AFN415"/>
      <c r="AFO415"/>
      <c r="AFP415"/>
      <c r="AFQ415"/>
      <c r="AFR415"/>
      <c r="AFS415"/>
      <c r="AFT415"/>
      <c r="AFU415"/>
      <c r="AFV415"/>
      <c r="AFW415"/>
      <c r="AFX415"/>
      <c r="AFY415"/>
      <c r="AFZ415"/>
      <c r="AGA415"/>
      <c r="AGB415"/>
      <c r="AGC415"/>
      <c r="AGD415"/>
      <c r="AGE415"/>
      <c r="AGF415"/>
      <c r="AGG415"/>
      <c r="AGH415"/>
      <c r="AGI415"/>
      <c r="AGJ415"/>
      <c r="AGK415"/>
      <c r="AGL415"/>
      <c r="AGM415"/>
      <c r="AGN415"/>
      <c r="AGO415"/>
      <c r="AGP415"/>
      <c r="AGQ415"/>
      <c r="AGR415"/>
      <c r="AGS415"/>
      <c r="AGT415"/>
      <c r="AGU415"/>
      <c r="AGV415"/>
      <c r="AGW415"/>
      <c r="AGX415"/>
      <c r="AGY415"/>
      <c r="AGZ415"/>
      <c r="AHA415"/>
      <c r="AHB415"/>
      <c r="AHC415"/>
      <c r="AHD415"/>
      <c r="AHE415"/>
      <c r="AHF415"/>
      <c r="AHG415"/>
      <c r="AHH415"/>
      <c r="AHI415"/>
      <c r="AHJ415"/>
      <c r="AHK415"/>
      <c r="AHL415"/>
      <c r="AHM415"/>
      <c r="AHN415"/>
      <c r="AHO415"/>
      <c r="AHP415"/>
      <c r="AHQ415"/>
      <c r="AHR415"/>
      <c r="AHS415"/>
      <c r="AHT415"/>
      <c r="AHU415"/>
      <c r="AHV415"/>
      <c r="AHW415"/>
      <c r="AHX415"/>
      <c r="AHY415"/>
      <c r="AHZ415"/>
      <c r="AIA415"/>
      <c r="AIB415"/>
      <c r="AIC415"/>
      <c r="AID415"/>
      <c r="AIE415"/>
      <c r="AIF415"/>
      <c r="AIG415"/>
      <c r="AIH415"/>
      <c r="AII415"/>
      <c r="AIJ415"/>
      <c r="AIK415"/>
      <c r="AIL415"/>
      <c r="AIM415"/>
      <c r="AIN415"/>
      <c r="AIO415"/>
      <c r="AIP415"/>
      <c r="AIQ415"/>
      <c r="AIR415"/>
      <c r="AIS415"/>
      <c r="AIT415"/>
      <c r="AIU415"/>
      <c r="AIV415"/>
      <c r="AIW415"/>
      <c r="AIX415"/>
      <c r="AIY415"/>
      <c r="AIZ415"/>
      <c r="AJA415"/>
      <c r="AJB415"/>
      <c r="AJC415"/>
      <c r="AJD415"/>
      <c r="AJE415"/>
      <c r="AJF415"/>
      <c r="AJG415"/>
      <c r="AJH415"/>
      <c r="AJI415"/>
      <c r="AJJ415"/>
      <c r="AJK415"/>
      <c r="AJL415"/>
      <c r="AJM415"/>
      <c r="AJN415"/>
      <c r="AJO415"/>
      <c r="AJP415"/>
      <c r="AJQ415"/>
      <c r="AJR415"/>
      <c r="AJS415"/>
      <c r="AJT415"/>
      <c r="AJU415"/>
      <c r="AJV415"/>
      <c r="AJW415"/>
      <c r="AJX415"/>
      <c r="AJY415"/>
      <c r="AJZ415"/>
      <c r="AKA415"/>
      <c r="AKB415"/>
      <c r="AKC415"/>
      <c r="AKD415"/>
      <c r="AKE415"/>
      <c r="AKF415"/>
      <c r="AKG415"/>
      <c r="AKH415"/>
      <c r="AKI415"/>
      <c r="AKJ415"/>
      <c r="AKK415"/>
      <c r="AKL415"/>
      <c r="AKM415"/>
      <c r="AKN415"/>
      <c r="AKO415"/>
      <c r="AKP415"/>
      <c r="AKQ415"/>
      <c r="AKR415"/>
      <c r="AKS415"/>
      <c r="AKT415"/>
      <c r="AKU415"/>
      <c r="AKV415"/>
      <c r="AKW415"/>
      <c r="AKX415"/>
      <c r="AKY415"/>
      <c r="AKZ415"/>
      <c r="ALA415"/>
      <c r="ALB415"/>
      <c r="ALC415"/>
      <c r="ALD415"/>
      <c r="ALE415"/>
      <c r="ALF415"/>
      <c r="ALG415"/>
      <c r="ALH415"/>
      <c r="ALI415"/>
      <c r="ALJ415"/>
      <c r="ALK415"/>
      <c r="ALL415"/>
      <c r="ALM415"/>
      <c r="ALN415"/>
      <c r="ALO415"/>
      <c r="ALP415"/>
      <c r="ALQ415"/>
      <c r="ALR415"/>
      <c r="ALS415"/>
      <c r="ALT415"/>
      <c r="ALU415"/>
      <c r="ALV415"/>
      <c r="ALW415"/>
      <c r="ALX415"/>
      <c r="ALY415"/>
      <c r="ALZ415"/>
      <c r="AMA415"/>
      <c r="AMB415"/>
      <c r="AMC415"/>
      <c r="AMD415"/>
      <c r="AME415"/>
      <c r="AMF415"/>
      <c r="AMG415"/>
      <c r="AMH415"/>
      <c r="AMI415"/>
      <c r="AMJ415"/>
      <c r="AMK415"/>
      <c r="AML415"/>
      <c r="AMM415"/>
      <c r="AMN415"/>
      <c r="AMO415"/>
      <c r="AMP415"/>
      <c r="AMQ415"/>
      <c r="AMR415"/>
      <c r="AMS415"/>
      <c r="AMT415"/>
      <c r="AMU415"/>
      <c r="AMV415"/>
      <c r="AMW415"/>
      <c r="AMX415"/>
      <c r="AMY415"/>
      <c r="AMZ415" s="6"/>
      <c r="ANA415" s="6"/>
      <c r="ANB415" s="6"/>
    </row>
    <row r="416" spans="3:1042" s="28" customFormat="1" x14ac:dyDescent="0.25">
      <c r="C416" s="6" t="str">
        <f t="shared" si="282"/>
        <v>Whirlpool</v>
      </c>
      <c r="D416" s="6" t="str">
        <f t="shared" si="283"/>
        <v>HPE2K60HD045V  (60 gal)</v>
      </c>
      <c r="E416" s="6">
        <f t="shared" si="207"/>
        <v>260111</v>
      </c>
      <c r="F416" s="55">
        <f t="shared" si="156"/>
        <v>60</v>
      </c>
      <c r="G416" s="6" t="str">
        <f t="shared" si="284"/>
        <v>AOSmithPHPT60</v>
      </c>
      <c r="H416" s="116">
        <f t="shared" si="302"/>
        <v>0</v>
      </c>
      <c r="I416" s="156" t="str">
        <f t="shared" si="208"/>
        <v>WhirlpoolHPE2K60</v>
      </c>
      <c r="J416" s="91" t="s">
        <v>188</v>
      </c>
      <c r="K416" s="33">
        <v>1</v>
      </c>
      <c r="L416" s="75">
        <f t="shared" si="277"/>
        <v>26</v>
      </c>
      <c r="M416" s="157" t="s">
        <v>50</v>
      </c>
      <c r="N416" s="61">
        <v>1</v>
      </c>
      <c r="O416" s="62">
        <f t="shared" si="300"/>
        <v>260111</v>
      </c>
      <c r="P416" s="59" t="str">
        <f t="shared" si="295"/>
        <v>HPE2K60HD045V  (60 gal)</v>
      </c>
      <c r="Q416" s="155">
        <f t="shared" si="279"/>
        <v>2</v>
      </c>
      <c r="R416" s="19" t="s">
        <v>110</v>
      </c>
      <c r="S416" s="20">
        <v>60</v>
      </c>
      <c r="T416" s="31" t="s">
        <v>104</v>
      </c>
      <c r="U416" s="80" t="s">
        <v>104</v>
      </c>
      <c r="V416" s="85" t="str">
        <f t="shared" si="301"/>
        <v>AOSmithPHPT60</v>
      </c>
      <c r="W416" s="115">
        <v>0</v>
      </c>
      <c r="X416" s="45"/>
      <c r="Y416" s="45"/>
      <c r="Z416" s="44"/>
      <c r="AA416" s="126" t="str">
        <f t="shared" si="293"/>
        <v>2,     260111,   "HPE2K60HD045V  (60 gal)"</v>
      </c>
      <c r="AB416" s="127" t="str">
        <f>M416</f>
        <v>Whirlpool</v>
      </c>
      <c r="AC416" s="129" t="s">
        <v>687</v>
      </c>
      <c r="AD416" s="153">
        <f t="shared" si="280"/>
        <v>1</v>
      </c>
      <c r="AE416" s="126" t="str">
        <f t="shared" si="294"/>
        <v xml:space="preserve">          case  HPE2K60HD045V  (60 gal)   :   "WhirlpoolHPE2K60"</v>
      </c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</row>
    <row r="417" spans="3:1042" s="28" customFormat="1" x14ac:dyDescent="0.25">
      <c r="C417" s="6" t="str">
        <f t="shared" si="282"/>
        <v>Whirlpool</v>
      </c>
      <c r="D417" s="6" t="str">
        <f t="shared" si="283"/>
        <v>HPE2K80HD045V  (80 gal)</v>
      </c>
      <c r="E417" s="6">
        <f t="shared" si="207"/>
        <v>260212</v>
      </c>
      <c r="F417" s="55">
        <f t="shared" si="156"/>
        <v>80</v>
      </c>
      <c r="G417" s="6" t="str">
        <f t="shared" si="284"/>
        <v>AOSmithPHPT80</v>
      </c>
      <c r="H417" s="116">
        <f t="shared" si="302"/>
        <v>0</v>
      </c>
      <c r="I417" s="156" t="str">
        <f t="shared" si="208"/>
        <v>WhirlpoolHPE2K80</v>
      </c>
      <c r="J417" s="91" t="s">
        <v>188</v>
      </c>
      <c r="K417" s="33">
        <v>1</v>
      </c>
      <c r="L417" s="75">
        <f t="shared" si="277"/>
        <v>26</v>
      </c>
      <c r="M417" s="18" t="s">
        <v>50</v>
      </c>
      <c r="N417" s="62">
        <f t="shared" ref="N417:N438" si="304">N416+1</f>
        <v>2</v>
      </c>
      <c r="O417" s="62">
        <f t="shared" si="300"/>
        <v>260212</v>
      </c>
      <c r="P417" s="59" t="str">
        <f t="shared" si="295"/>
        <v>HPE2K80HD045V  (80 gal)</v>
      </c>
      <c r="Q417" s="155">
        <f t="shared" si="279"/>
        <v>2</v>
      </c>
      <c r="R417" s="19" t="s">
        <v>114</v>
      </c>
      <c r="S417" s="20">
        <v>80</v>
      </c>
      <c r="T417" s="31" t="s">
        <v>105</v>
      </c>
      <c r="U417" s="80" t="s">
        <v>105</v>
      </c>
      <c r="V417" s="85" t="str">
        <f t="shared" si="301"/>
        <v>AOSmithPHPT80</v>
      </c>
      <c r="W417" s="115">
        <v>0</v>
      </c>
      <c r="X417" s="45"/>
      <c r="Y417" s="45"/>
      <c r="Z417" s="44"/>
      <c r="AA417" s="126" t="str">
        <f t="shared" si="293"/>
        <v>2,     260212,   "HPE2K80HD045V  (80 gal)"</v>
      </c>
      <c r="AB417" s="128" t="str">
        <f t="shared" si="211"/>
        <v>Whirlpool</v>
      </c>
      <c r="AC417" s="129" t="s">
        <v>688</v>
      </c>
      <c r="AD417" s="153">
        <f t="shared" si="280"/>
        <v>1</v>
      </c>
      <c r="AE417" s="126" t="str">
        <f t="shared" si="294"/>
        <v xml:space="preserve">          case  HPE2K80HD045V  (80 gal)   :   "WhirlpoolHPE2K80"</v>
      </c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</row>
    <row r="418" spans="3:1042" s="28" customFormat="1" x14ac:dyDescent="0.25">
      <c r="C418" s="6" t="str">
        <f t="shared" si="282"/>
        <v>Whirlpool</v>
      </c>
      <c r="D418" s="6" t="str">
        <f t="shared" si="283"/>
        <v>HPHE2K50HD045V 120  (50 gal)</v>
      </c>
      <c r="E418" s="6">
        <f t="shared" si="207"/>
        <v>260313</v>
      </c>
      <c r="F418" s="55">
        <f t="shared" si="156"/>
        <v>50</v>
      </c>
      <c r="G418" s="6" t="str">
        <f t="shared" si="284"/>
        <v>AOSmithHPTU50</v>
      </c>
      <c r="H418" s="116">
        <f t="shared" si="302"/>
        <v>0</v>
      </c>
      <c r="I418" s="156" t="str">
        <f t="shared" si="208"/>
        <v>WhirlpoolHPHE2K50</v>
      </c>
      <c r="J418" s="91" t="s">
        <v>188</v>
      </c>
      <c r="K418" s="32">
        <v>3</v>
      </c>
      <c r="L418" s="75">
        <f t="shared" si="277"/>
        <v>26</v>
      </c>
      <c r="M418" s="9" t="s">
        <v>50</v>
      </c>
      <c r="N418" s="62">
        <f t="shared" si="304"/>
        <v>3</v>
      </c>
      <c r="O418" s="62">
        <f t="shared" si="300"/>
        <v>260313</v>
      </c>
      <c r="P418" s="59" t="str">
        <f t="shared" si="295"/>
        <v>HPHE2K50HD045V 120  (50 gal)</v>
      </c>
      <c r="Q418" s="155">
        <f t="shared" si="279"/>
        <v>1</v>
      </c>
      <c r="R418" s="10" t="s">
        <v>51</v>
      </c>
      <c r="S418" s="11">
        <v>50</v>
      </c>
      <c r="T418" s="30" t="s">
        <v>81</v>
      </c>
      <c r="U418" s="80" t="s">
        <v>106</v>
      </c>
      <c r="V418" s="85" t="str">
        <f t="shared" si="301"/>
        <v>AOSmithHPTU50</v>
      </c>
      <c r="W418" s="115">
        <v>0</v>
      </c>
      <c r="X418" s="42" t="s">
        <v>8</v>
      </c>
      <c r="Y418" s="43">
        <v>42545</v>
      </c>
      <c r="Z418" s="44" t="s">
        <v>80</v>
      </c>
      <c r="AA418" s="126" t="str">
        <f t="shared" si="293"/>
        <v>2,     260313,   "HPHE2K50HD045V 120  (50 gal)"</v>
      </c>
      <c r="AB418" s="128" t="str">
        <f t="shared" si="211"/>
        <v>Whirlpool</v>
      </c>
      <c r="AC418" s="129" t="s">
        <v>689</v>
      </c>
      <c r="AD418" s="153">
        <f t="shared" si="280"/>
        <v>1</v>
      </c>
      <c r="AE418" s="126" t="str">
        <f t="shared" si="294"/>
        <v xml:space="preserve">          case  HPHE2K50HD045V 120  (50 gal)   :   "WhirlpoolHPHE2K50"</v>
      </c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  <c r="AMK418"/>
      <c r="AML418"/>
      <c r="AMM418"/>
      <c r="AMN418"/>
      <c r="AMO418"/>
      <c r="AMP418"/>
      <c r="AMQ418"/>
      <c r="AMR418"/>
      <c r="AMS418"/>
      <c r="AMT418"/>
      <c r="AMU418"/>
      <c r="AMV418"/>
      <c r="AMW418"/>
      <c r="AMX418"/>
      <c r="AMY418"/>
      <c r="AMZ418" s="6"/>
      <c r="ANA418" s="6"/>
      <c r="ANB418" s="6"/>
    </row>
    <row r="419" spans="3:1042" s="28" customFormat="1" x14ac:dyDescent="0.25">
      <c r="C419" s="6" t="str">
        <f t="shared" si="282"/>
        <v>Whirlpool</v>
      </c>
      <c r="D419" s="6" t="str">
        <f t="shared" si="283"/>
        <v>HPHE2K50HD045VC 120  (50 gal)</v>
      </c>
      <c r="E419" s="6">
        <f t="shared" si="207"/>
        <v>260413</v>
      </c>
      <c r="F419" s="55">
        <f t="shared" si="156"/>
        <v>50</v>
      </c>
      <c r="G419" s="6" t="str">
        <f t="shared" si="284"/>
        <v>AOSmithHPTU50</v>
      </c>
      <c r="H419" s="116">
        <f t="shared" si="302"/>
        <v>0</v>
      </c>
      <c r="I419" s="156" t="str">
        <f t="shared" si="208"/>
        <v>WhirlpoolHPHE2K50C</v>
      </c>
      <c r="J419" s="91" t="s">
        <v>188</v>
      </c>
      <c r="K419" s="32">
        <v>3</v>
      </c>
      <c r="L419" s="75">
        <f t="shared" si="277"/>
        <v>26</v>
      </c>
      <c r="M419" s="9" t="s">
        <v>50</v>
      </c>
      <c r="N419" s="62">
        <f t="shared" si="304"/>
        <v>4</v>
      </c>
      <c r="O419" s="62">
        <f t="shared" si="300"/>
        <v>260413</v>
      </c>
      <c r="P419" s="59" t="str">
        <f t="shared" si="295"/>
        <v>HPHE2K50HD045VC 120  (50 gal)</v>
      </c>
      <c r="Q419" s="155">
        <f t="shared" si="279"/>
        <v>1</v>
      </c>
      <c r="R419" s="10" t="s">
        <v>52</v>
      </c>
      <c r="S419" s="11">
        <v>50</v>
      </c>
      <c r="T419" s="30" t="s">
        <v>81</v>
      </c>
      <c r="U419" s="80" t="s">
        <v>106</v>
      </c>
      <c r="V419" s="85" t="str">
        <f t="shared" si="301"/>
        <v>AOSmithHPTU50</v>
      </c>
      <c r="W419" s="115">
        <v>0</v>
      </c>
      <c r="X419" s="42" t="s">
        <v>8</v>
      </c>
      <c r="Y419" s="43">
        <v>42545</v>
      </c>
      <c r="Z419" s="44" t="s">
        <v>80</v>
      </c>
      <c r="AA419" s="126" t="str">
        <f t="shared" si="293"/>
        <v>2,     260413,   "HPHE2K50HD045VC 120  (50 gal)"</v>
      </c>
      <c r="AB419" s="128" t="str">
        <f t="shared" si="211"/>
        <v>Whirlpool</v>
      </c>
      <c r="AC419" s="129" t="s">
        <v>690</v>
      </c>
      <c r="AD419" s="153">
        <f t="shared" si="280"/>
        <v>1</v>
      </c>
      <c r="AE419" s="126" t="str">
        <f t="shared" si="294"/>
        <v xml:space="preserve">          case  HPHE2K50HD045VC 120  (50 gal)   :   "WhirlpoolHPHE2K50C"</v>
      </c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  <c r="AMK419"/>
      <c r="AML419"/>
      <c r="AMM419"/>
      <c r="AMN419"/>
      <c r="AMO419"/>
      <c r="AMP419"/>
      <c r="AMQ419"/>
      <c r="AMR419"/>
      <c r="AMS419"/>
      <c r="AMT419"/>
      <c r="AMU419"/>
      <c r="AMV419"/>
      <c r="AMW419"/>
      <c r="AMX419"/>
      <c r="AMY419"/>
      <c r="AMZ419" s="6"/>
      <c r="ANA419" s="6"/>
      <c r="ANB419" s="6"/>
    </row>
    <row r="420" spans="3:1042" s="28" customFormat="1" x14ac:dyDescent="0.25">
      <c r="C420" s="6" t="str">
        <f t="shared" si="282"/>
        <v>Whirlpool</v>
      </c>
      <c r="D420" s="6" t="str">
        <f t="shared" si="283"/>
        <v>HPHE2K50HD045VN 120  (50 gal)</v>
      </c>
      <c r="E420" s="6">
        <f t="shared" ref="E420:E438" si="305">O420</f>
        <v>260513</v>
      </c>
      <c r="F420" s="55">
        <f t="shared" si="156"/>
        <v>50</v>
      </c>
      <c r="G420" s="6" t="str">
        <f t="shared" si="284"/>
        <v>AOSmithHPTU50</v>
      </c>
      <c r="H420" s="116">
        <f t="shared" si="302"/>
        <v>0</v>
      </c>
      <c r="I420" s="156" t="str">
        <f t="shared" ref="I420:I438" si="306">AC420</f>
        <v>WhirlpoolHPHE2K50N</v>
      </c>
      <c r="J420" s="91" t="s">
        <v>188</v>
      </c>
      <c r="K420" s="32">
        <v>3</v>
      </c>
      <c r="L420" s="75">
        <f t="shared" si="277"/>
        <v>26</v>
      </c>
      <c r="M420" s="9" t="s">
        <v>50</v>
      </c>
      <c r="N420" s="62">
        <f t="shared" si="304"/>
        <v>5</v>
      </c>
      <c r="O420" s="62">
        <f t="shared" si="300"/>
        <v>260513</v>
      </c>
      <c r="P420" s="59" t="str">
        <f t="shared" si="295"/>
        <v>HPHE2K50HD045VN 120  (50 gal)</v>
      </c>
      <c r="Q420" s="155">
        <f t="shared" si="279"/>
        <v>1</v>
      </c>
      <c r="R420" s="10" t="s">
        <v>53</v>
      </c>
      <c r="S420" s="11">
        <v>50</v>
      </c>
      <c r="T420" s="30" t="s">
        <v>81</v>
      </c>
      <c r="U420" s="80" t="s">
        <v>106</v>
      </c>
      <c r="V420" s="85" t="str">
        <f t="shared" si="301"/>
        <v>AOSmithHPTU50</v>
      </c>
      <c r="W420" s="115">
        <v>0</v>
      </c>
      <c r="X420" s="42" t="s">
        <v>8</v>
      </c>
      <c r="Y420" s="43">
        <v>42545</v>
      </c>
      <c r="Z420" s="44" t="s">
        <v>80</v>
      </c>
      <c r="AA420" s="126" t="str">
        <f t="shared" si="293"/>
        <v>2,     260513,   "HPHE2K50HD045VN 120  (50 gal)"</v>
      </c>
      <c r="AB420" s="128" t="str">
        <f t="shared" si="211"/>
        <v>Whirlpool</v>
      </c>
      <c r="AC420" s="129" t="s">
        <v>691</v>
      </c>
      <c r="AD420" s="153">
        <f t="shared" si="280"/>
        <v>1</v>
      </c>
      <c r="AE420" s="126" t="str">
        <f t="shared" si="294"/>
        <v xml:space="preserve">          case  HPHE2K50HD045VN 120  (50 gal)   :   "WhirlpoolHPHE2K50N"</v>
      </c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  <c r="AMM420"/>
      <c r="AMN420"/>
      <c r="AMO420"/>
      <c r="AMP420"/>
      <c r="AMQ420"/>
      <c r="AMR420"/>
      <c r="AMS420"/>
      <c r="AMT420"/>
      <c r="AMU420"/>
      <c r="AMV420"/>
      <c r="AMW420"/>
      <c r="AMX420"/>
      <c r="AMY420"/>
      <c r="AMZ420" s="6"/>
      <c r="ANA420" s="6"/>
      <c r="ANB420" s="6"/>
    </row>
    <row r="421" spans="3:1042" s="28" customFormat="1" x14ac:dyDescent="0.25">
      <c r="C421" s="6" t="str">
        <f t="shared" si="282"/>
        <v>Whirlpool</v>
      </c>
      <c r="D421" s="6" t="str">
        <f t="shared" si="283"/>
        <v>HPHE2K66HD045V 120  (66 gal)</v>
      </c>
      <c r="E421" s="6">
        <f t="shared" si="305"/>
        <v>260614</v>
      </c>
      <c r="F421" s="55">
        <f t="shared" si="156"/>
        <v>66</v>
      </c>
      <c r="G421" s="6" t="str">
        <f t="shared" si="284"/>
        <v>AOSmithHPTU66</v>
      </c>
      <c r="H421" s="116">
        <f t="shared" si="302"/>
        <v>0</v>
      </c>
      <c r="I421" s="156" t="str">
        <f t="shared" si="306"/>
        <v>WhirlpoolHPHE2K66</v>
      </c>
      <c r="J421" s="91" t="s">
        <v>188</v>
      </c>
      <c r="K421" s="32">
        <v>3</v>
      </c>
      <c r="L421" s="75">
        <f t="shared" si="277"/>
        <v>26</v>
      </c>
      <c r="M421" s="9" t="s">
        <v>50</v>
      </c>
      <c r="N421" s="62">
        <f t="shared" si="304"/>
        <v>6</v>
      </c>
      <c r="O421" s="62">
        <f t="shared" si="300"/>
        <v>260614</v>
      </c>
      <c r="P421" s="59" t="str">
        <f t="shared" si="295"/>
        <v>HPHE2K66HD045V 120  (66 gal)</v>
      </c>
      <c r="Q421" s="155">
        <f t="shared" si="279"/>
        <v>1</v>
      </c>
      <c r="R421" s="10" t="s">
        <v>54</v>
      </c>
      <c r="S421" s="11">
        <v>66</v>
      </c>
      <c r="T421" s="30" t="s">
        <v>82</v>
      </c>
      <c r="U421" s="80" t="s">
        <v>102</v>
      </c>
      <c r="V421" s="85" t="str">
        <f t="shared" si="301"/>
        <v>AOSmithHPTU66</v>
      </c>
      <c r="W421" s="115">
        <v>0</v>
      </c>
      <c r="X421" s="42">
        <v>3</v>
      </c>
      <c r="Y421" s="43">
        <v>42545</v>
      </c>
      <c r="Z421" s="44" t="s">
        <v>80</v>
      </c>
      <c r="AA421" s="126" t="str">
        <f t="shared" si="293"/>
        <v>2,     260614,   "HPHE2K66HD045V 120  (66 gal)"</v>
      </c>
      <c r="AB421" s="128" t="str">
        <f t="shared" si="211"/>
        <v>Whirlpool</v>
      </c>
      <c r="AC421" s="129" t="s">
        <v>692</v>
      </c>
      <c r="AD421" s="153">
        <f t="shared" si="280"/>
        <v>1</v>
      </c>
      <c r="AE421" s="126" t="str">
        <f t="shared" si="294"/>
        <v xml:space="preserve">          case  HPHE2K66HD045V 120  (66 gal)   :   "WhirlpoolHPHE2K66"</v>
      </c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MR421"/>
      <c r="MS421"/>
      <c r="MT421"/>
      <c r="MU421"/>
      <c r="MV421"/>
      <c r="MW421"/>
      <c r="MX421"/>
      <c r="MY421"/>
      <c r="MZ421"/>
      <c r="NA421"/>
      <c r="NB421"/>
      <c r="NC421"/>
      <c r="ND421"/>
      <c r="NE421"/>
      <c r="NF421"/>
      <c r="NG421"/>
      <c r="NH421"/>
      <c r="NI421"/>
      <c r="NJ421"/>
      <c r="NK421"/>
      <c r="NL421"/>
      <c r="NM421"/>
      <c r="NN421"/>
      <c r="NO421"/>
      <c r="NP421"/>
      <c r="NQ421"/>
      <c r="NR421"/>
      <c r="NS421"/>
      <c r="NT421"/>
      <c r="NU421"/>
      <c r="NV421"/>
      <c r="NW421"/>
      <c r="NX421"/>
      <c r="NY421"/>
      <c r="NZ421"/>
      <c r="OA421"/>
      <c r="OB421"/>
      <c r="OC421"/>
      <c r="OD421"/>
      <c r="OE421"/>
      <c r="OF421"/>
      <c r="OG421"/>
      <c r="OH421"/>
      <c r="OI421"/>
      <c r="OJ421"/>
      <c r="OK421"/>
      <c r="OL421"/>
      <c r="OM421"/>
      <c r="ON421"/>
      <c r="OO421"/>
      <c r="OP421"/>
      <c r="OQ421"/>
      <c r="OR421"/>
      <c r="OS421"/>
      <c r="OT421"/>
      <c r="OU421"/>
      <c r="OV421"/>
      <c r="OW421"/>
      <c r="OX421"/>
      <c r="OY421"/>
      <c r="OZ421"/>
      <c r="PA421"/>
      <c r="PB421"/>
      <c r="PC421"/>
      <c r="PD421"/>
      <c r="PE421"/>
      <c r="PF421"/>
      <c r="PG421"/>
      <c r="PH421"/>
      <c r="PI421"/>
      <c r="PJ421"/>
      <c r="PK421"/>
      <c r="PL421"/>
      <c r="PM421"/>
      <c r="PN421"/>
      <c r="PO421"/>
      <c r="PP421"/>
      <c r="PQ421"/>
      <c r="PR421"/>
      <c r="PS421"/>
      <c r="PT421"/>
      <c r="PU421"/>
      <c r="PV421"/>
      <c r="PW421"/>
      <c r="PX421"/>
      <c r="PY421"/>
      <c r="PZ421"/>
      <c r="QA421"/>
      <c r="QB421"/>
      <c r="QC421"/>
      <c r="QD421"/>
      <c r="QE421"/>
      <c r="QF421"/>
      <c r="QG421"/>
      <c r="QH421"/>
      <c r="QI421"/>
      <c r="QJ421"/>
      <c r="QK421"/>
      <c r="QL421"/>
      <c r="QM421"/>
      <c r="QN421"/>
      <c r="QO421"/>
      <c r="QP421"/>
      <c r="QQ421"/>
      <c r="QR421"/>
      <c r="QS421"/>
      <c r="QT421"/>
      <c r="QU421"/>
      <c r="QV421"/>
      <c r="QW421"/>
      <c r="QX421"/>
      <c r="QY421"/>
      <c r="QZ421"/>
      <c r="RA421"/>
      <c r="RB421"/>
      <c r="RC421"/>
      <c r="RD421"/>
      <c r="RE421"/>
      <c r="RF421"/>
      <c r="RG421"/>
      <c r="RH421"/>
      <c r="RI421"/>
      <c r="RJ421"/>
      <c r="RK421"/>
      <c r="RL421"/>
      <c r="RM421"/>
      <c r="RN421"/>
      <c r="RO421"/>
      <c r="RP421"/>
      <c r="RQ421"/>
      <c r="RR421"/>
      <c r="RS421"/>
      <c r="RT421"/>
      <c r="RU421"/>
      <c r="RV421"/>
      <c r="RW421"/>
      <c r="RX421"/>
      <c r="RY421"/>
      <c r="RZ421"/>
      <c r="SA421"/>
      <c r="SB421"/>
      <c r="SC421"/>
      <c r="SD421"/>
      <c r="SE421"/>
      <c r="SF421"/>
      <c r="SG421"/>
      <c r="SH421"/>
      <c r="SI421"/>
      <c r="SJ421"/>
      <c r="SK421"/>
      <c r="SL421"/>
      <c r="SM421"/>
      <c r="SN421"/>
      <c r="SO421"/>
      <c r="SP421"/>
      <c r="SQ421"/>
      <c r="SR421"/>
      <c r="SS421"/>
      <c r="ST421"/>
      <c r="SU421"/>
      <c r="SV421"/>
      <c r="SW421"/>
      <c r="SX421"/>
      <c r="SY421"/>
      <c r="SZ421"/>
      <c r="TA421"/>
      <c r="TB421"/>
      <c r="TC421"/>
      <c r="TD421"/>
      <c r="TE421"/>
      <c r="TF421"/>
      <c r="TG421"/>
      <c r="TH421"/>
      <c r="TI421"/>
      <c r="TJ421"/>
      <c r="TK421"/>
      <c r="TL421"/>
      <c r="TM421"/>
      <c r="TN421"/>
      <c r="TO421"/>
      <c r="TP421"/>
      <c r="TQ421"/>
      <c r="TR421"/>
      <c r="TS421"/>
      <c r="TT421"/>
      <c r="TU421"/>
      <c r="TV421"/>
      <c r="TW421"/>
      <c r="TX421"/>
      <c r="TY421"/>
      <c r="TZ421"/>
      <c r="UA421"/>
      <c r="UB421"/>
      <c r="UC421"/>
      <c r="UD421"/>
      <c r="UE421"/>
      <c r="UF421"/>
      <c r="UG421"/>
      <c r="UH421"/>
      <c r="UI421"/>
      <c r="UJ421"/>
      <c r="UK421"/>
      <c r="UL421"/>
      <c r="UM421"/>
      <c r="UN421"/>
      <c r="UO421"/>
      <c r="UP421"/>
      <c r="UQ421"/>
      <c r="UR421"/>
      <c r="US421"/>
      <c r="UT421"/>
      <c r="UU421"/>
      <c r="UV421"/>
      <c r="UW421"/>
      <c r="UX421"/>
      <c r="UY421"/>
      <c r="UZ421"/>
      <c r="VA421"/>
      <c r="VB421"/>
      <c r="VC421"/>
      <c r="VD421"/>
      <c r="VE421"/>
      <c r="VF421"/>
      <c r="VG421"/>
      <c r="VH421"/>
      <c r="VI421"/>
      <c r="VJ421"/>
      <c r="VK421"/>
      <c r="VL421"/>
      <c r="VM421"/>
      <c r="VN421"/>
      <c r="VO421"/>
      <c r="VP421"/>
      <c r="VQ421"/>
      <c r="VR421"/>
      <c r="VS421"/>
      <c r="VT421"/>
      <c r="VU421"/>
      <c r="VV421"/>
      <c r="VW421"/>
      <c r="VX421"/>
      <c r="VY421"/>
      <c r="VZ421"/>
      <c r="WA421"/>
      <c r="WB421"/>
      <c r="WC421"/>
      <c r="WD421"/>
      <c r="WE421"/>
      <c r="WF421"/>
      <c r="WG421"/>
      <c r="WH421"/>
      <c r="WI421"/>
      <c r="WJ421"/>
      <c r="WK421"/>
      <c r="WL421"/>
      <c r="WM421"/>
      <c r="WN421"/>
      <c r="WO421"/>
      <c r="WP421"/>
      <c r="WQ421"/>
      <c r="WR421"/>
      <c r="WS421"/>
      <c r="WT421"/>
      <c r="WU421"/>
      <c r="WV421"/>
      <c r="WW421"/>
      <c r="WX421"/>
      <c r="WY421"/>
      <c r="WZ421"/>
      <c r="XA421"/>
      <c r="XB421"/>
      <c r="XC421"/>
      <c r="XD421"/>
      <c r="XE421"/>
      <c r="XF421"/>
      <c r="XG421"/>
      <c r="XH421"/>
      <c r="XI421"/>
      <c r="XJ421"/>
      <c r="XK421"/>
      <c r="XL421"/>
      <c r="XM421"/>
      <c r="XN421"/>
      <c r="XO421"/>
      <c r="XP421"/>
      <c r="XQ421"/>
      <c r="XR421"/>
      <c r="XS421"/>
      <c r="XT421"/>
      <c r="XU421"/>
      <c r="XV421"/>
      <c r="XW421"/>
      <c r="XX421"/>
      <c r="XY421"/>
      <c r="XZ421"/>
      <c r="YA421"/>
      <c r="YB421"/>
      <c r="YC421"/>
      <c r="YD421"/>
      <c r="YE421"/>
      <c r="YF421"/>
      <c r="YG421"/>
      <c r="YH421"/>
      <c r="YI421"/>
      <c r="YJ421"/>
      <c r="YK421"/>
      <c r="YL421"/>
      <c r="YM421"/>
      <c r="YN421"/>
      <c r="YO421"/>
      <c r="YP421"/>
      <c r="YQ421"/>
      <c r="YR421"/>
      <c r="YS421"/>
      <c r="YT421"/>
      <c r="YU421"/>
      <c r="YV421"/>
      <c r="YW421"/>
      <c r="YX421"/>
      <c r="YY421"/>
      <c r="YZ421"/>
      <c r="ZA421"/>
      <c r="ZB421"/>
      <c r="ZC421"/>
      <c r="ZD421"/>
      <c r="ZE421"/>
      <c r="ZF421"/>
      <c r="ZG421"/>
      <c r="ZH421"/>
      <c r="ZI421"/>
      <c r="ZJ421"/>
      <c r="ZK421"/>
      <c r="ZL421"/>
      <c r="ZM421"/>
      <c r="ZN421"/>
      <c r="ZO421"/>
      <c r="ZP421"/>
      <c r="ZQ421"/>
      <c r="ZR421"/>
      <c r="ZS421"/>
      <c r="ZT421"/>
      <c r="ZU421"/>
      <c r="ZV421"/>
      <c r="ZW421"/>
      <c r="ZX421"/>
      <c r="ZY421"/>
      <c r="ZZ421"/>
      <c r="AAA421"/>
      <c r="AAB421"/>
      <c r="AAC421"/>
      <c r="AAD421"/>
      <c r="AAE421"/>
      <c r="AAF421"/>
      <c r="AAG421"/>
      <c r="AAH421"/>
      <c r="AAI421"/>
      <c r="AAJ421"/>
      <c r="AAK421"/>
      <c r="AAL421"/>
      <c r="AAM421"/>
      <c r="AAN421"/>
      <c r="AAO421"/>
      <c r="AAP421"/>
      <c r="AAQ421"/>
      <c r="AAR421"/>
      <c r="AAS421"/>
      <c r="AAT421"/>
      <c r="AAU421"/>
      <c r="AAV421"/>
      <c r="AAW421"/>
      <c r="AAX421"/>
      <c r="AAY421"/>
      <c r="AAZ421"/>
      <c r="ABA421"/>
      <c r="ABB421"/>
      <c r="ABC421"/>
      <c r="ABD421"/>
      <c r="ABE421"/>
      <c r="ABF421"/>
      <c r="ABG421"/>
      <c r="ABH421"/>
      <c r="ABI421"/>
      <c r="ABJ421"/>
      <c r="ABK421"/>
      <c r="ABL421"/>
      <c r="ABM421"/>
      <c r="ABN421"/>
      <c r="ABO421"/>
      <c r="ABP421"/>
      <c r="ABQ421"/>
      <c r="ABR421"/>
      <c r="ABS421"/>
      <c r="ABT421"/>
      <c r="ABU421"/>
      <c r="ABV421"/>
      <c r="ABW421"/>
      <c r="ABX421"/>
      <c r="ABY421"/>
      <c r="ABZ421"/>
      <c r="ACA421"/>
      <c r="ACB421"/>
      <c r="ACC421"/>
      <c r="ACD421"/>
      <c r="ACE421"/>
      <c r="ACF421"/>
      <c r="ACG421"/>
      <c r="ACH421"/>
      <c r="ACI421"/>
      <c r="ACJ421"/>
      <c r="ACK421"/>
      <c r="ACL421"/>
      <c r="ACM421"/>
      <c r="ACN421"/>
      <c r="ACO421"/>
      <c r="ACP421"/>
      <c r="ACQ421"/>
      <c r="ACR421"/>
      <c r="ACS421"/>
      <c r="ACT421"/>
      <c r="ACU421"/>
      <c r="ACV421"/>
      <c r="ACW421"/>
      <c r="ACX421"/>
      <c r="ACY421"/>
      <c r="ACZ421"/>
      <c r="ADA421"/>
      <c r="ADB421"/>
      <c r="ADC421"/>
      <c r="ADD421"/>
      <c r="ADE421"/>
      <c r="ADF421"/>
      <c r="ADG421"/>
      <c r="ADH421"/>
      <c r="ADI421"/>
      <c r="ADJ421"/>
      <c r="ADK421"/>
      <c r="ADL421"/>
      <c r="ADM421"/>
      <c r="ADN421"/>
      <c r="ADO421"/>
      <c r="ADP421"/>
      <c r="ADQ421"/>
      <c r="ADR421"/>
      <c r="ADS421"/>
      <c r="ADT421"/>
      <c r="ADU421"/>
      <c r="ADV421"/>
      <c r="ADW421"/>
      <c r="ADX421"/>
      <c r="ADY421"/>
      <c r="ADZ421"/>
      <c r="AEA421"/>
      <c r="AEB421"/>
      <c r="AEC421"/>
      <c r="AED421"/>
      <c r="AEE421"/>
      <c r="AEF421"/>
      <c r="AEG421"/>
      <c r="AEH421"/>
      <c r="AEI421"/>
      <c r="AEJ421"/>
      <c r="AEK421"/>
      <c r="AEL421"/>
      <c r="AEM421"/>
      <c r="AEN421"/>
      <c r="AEO421"/>
      <c r="AEP421"/>
      <c r="AEQ421"/>
      <c r="AER421"/>
      <c r="AES421"/>
      <c r="AET421"/>
      <c r="AEU421"/>
      <c r="AEV421"/>
      <c r="AEW421"/>
      <c r="AEX421"/>
      <c r="AEY421"/>
      <c r="AEZ421"/>
      <c r="AFA421"/>
      <c r="AFB421"/>
      <c r="AFC421"/>
      <c r="AFD421"/>
      <c r="AFE421"/>
      <c r="AFF421"/>
      <c r="AFG421"/>
      <c r="AFH421"/>
      <c r="AFI421"/>
      <c r="AFJ421"/>
      <c r="AFK421"/>
      <c r="AFL421"/>
      <c r="AFM421"/>
      <c r="AFN421"/>
      <c r="AFO421"/>
      <c r="AFP421"/>
      <c r="AFQ421"/>
      <c r="AFR421"/>
      <c r="AFS421"/>
      <c r="AFT421"/>
      <c r="AFU421"/>
      <c r="AFV421"/>
      <c r="AFW421"/>
      <c r="AFX421"/>
      <c r="AFY421"/>
      <c r="AFZ421"/>
      <c r="AGA421"/>
      <c r="AGB421"/>
      <c r="AGC421"/>
      <c r="AGD421"/>
      <c r="AGE421"/>
      <c r="AGF421"/>
      <c r="AGG421"/>
      <c r="AGH421"/>
      <c r="AGI421"/>
      <c r="AGJ421"/>
      <c r="AGK421"/>
      <c r="AGL421"/>
      <c r="AGM421"/>
      <c r="AGN421"/>
      <c r="AGO421"/>
      <c r="AGP421"/>
      <c r="AGQ421"/>
      <c r="AGR421"/>
      <c r="AGS421"/>
      <c r="AGT421"/>
      <c r="AGU421"/>
      <c r="AGV421"/>
      <c r="AGW421"/>
      <c r="AGX421"/>
      <c r="AGY421"/>
      <c r="AGZ421"/>
      <c r="AHA421"/>
      <c r="AHB421"/>
      <c r="AHC421"/>
      <c r="AHD421"/>
      <c r="AHE421"/>
      <c r="AHF421"/>
      <c r="AHG421"/>
      <c r="AHH421"/>
      <c r="AHI421"/>
      <c r="AHJ421"/>
      <c r="AHK421"/>
      <c r="AHL421"/>
      <c r="AHM421"/>
      <c r="AHN421"/>
      <c r="AHO421"/>
      <c r="AHP421"/>
      <c r="AHQ421"/>
      <c r="AHR421"/>
      <c r="AHS421"/>
      <c r="AHT421"/>
      <c r="AHU421"/>
      <c r="AHV421"/>
      <c r="AHW421"/>
      <c r="AHX421"/>
      <c r="AHY421"/>
      <c r="AHZ421"/>
      <c r="AIA421"/>
      <c r="AIB421"/>
      <c r="AIC421"/>
      <c r="AID421"/>
      <c r="AIE421"/>
      <c r="AIF421"/>
      <c r="AIG421"/>
      <c r="AIH421"/>
      <c r="AII421"/>
      <c r="AIJ421"/>
      <c r="AIK421"/>
      <c r="AIL421"/>
      <c r="AIM421"/>
      <c r="AIN421"/>
      <c r="AIO421"/>
      <c r="AIP421"/>
      <c r="AIQ421"/>
      <c r="AIR421"/>
      <c r="AIS421"/>
      <c r="AIT421"/>
      <c r="AIU421"/>
      <c r="AIV421"/>
      <c r="AIW421"/>
      <c r="AIX421"/>
      <c r="AIY421"/>
      <c r="AIZ421"/>
      <c r="AJA421"/>
      <c r="AJB421"/>
      <c r="AJC421"/>
      <c r="AJD421"/>
      <c r="AJE421"/>
      <c r="AJF421"/>
      <c r="AJG421"/>
      <c r="AJH421"/>
      <c r="AJI421"/>
      <c r="AJJ421"/>
      <c r="AJK421"/>
      <c r="AJL421"/>
      <c r="AJM421"/>
      <c r="AJN421"/>
      <c r="AJO421"/>
      <c r="AJP421"/>
      <c r="AJQ421"/>
      <c r="AJR421"/>
      <c r="AJS421"/>
      <c r="AJT421"/>
      <c r="AJU421"/>
      <c r="AJV421"/>
      <c r="AJW421"/>
      <c r="AJX421"/>
      <c r="AJY421"/>
      <c r="AJZ421"/>
      <c r="AKA421"/>
      <c r="AKB421"/>
      <c r="AKC421"/>
      <c r="AKD421"/>
      <c r="AKE421"/>
      <c r="AKF421"/>
      <c r="AKG421"/>
      <c r="AKH421"/>
      <c r="AKI421"/>
      <c r="AKJ421"/>
      <c r="AKK421"/>
      <c r="AKL421"/>
      <c r="AKM421"/>
      <c r="AKN421"/>
      <c r="AKO421"/>
      <c r="AKP421"/>
      <c r="AKQ421"/>
      <c r="AKR421"/>
      <c r="AKS421"/>
      <c r="AKT421"/>
      <c r="AKU421"/>
      <c r="AKV421"/>
      <c r="AKW421"/>
      <c r="AKX421"/>
      <c r="AKY421"/>
      <c r="AKZ421"/>
      <c r="ALA421"/>
      <c r="ALB421"/>
      <c r="ALC421"/>
      <c r="ALD421"/>
      <c r="ALE421"/>
      <c r="ALF421"/>
      <c r="ALG421"/>
      <c r="ALH421"/>
      <c r="ALI421"/>
      <c r="ALJ421"/>
      <c r="ALK421"/>
      <c r="ALL421"/>
      <c r="ALM421"/>
      <c r="ALN421"/>
      <c r="ALO421"/>
      <c r="ALP421"/>
      <c r="ALQ421"/>
      <c r="ALR421"/>
      <c r="ALS421"/>
      <c r="ALT421"/>
      <c r="ALU421"/>
      <c r="ALV421"/>
      <c r="ALW421"/>
      <c r="ALX421"/>
      <c r="ALY421"/>
      <c r="ALZ421"/>
      <c r="AMA421"/>
      <c r="AMB421"/>
      <c r="AMC421"/>
      <c r="AMD421"/>
      <c r="AME421"/>
      <c r="AMF421"/>
      <c r="AMG421"/>
      <c r="AMH421"/>
      <c r="AMI421"/>
      <c r="AMJ421"/>
      <c r="AMK421"/>
      <c r="AML421"/>
      <c r="AMM421"/>
      <c r="AMN421"/>
      <c r="AMO421"/>
      <c r="AMP421"/>
      <c r="AMQ421"/>
      <c r="AMR421"/>
      <c r="AMS421"/>
      <c r="AMT421"/>
      <c r="AMU421"/>
      <c r="AMV421"/>
      <c r="AMW421"/>
      <c r="AMX421"/>
      <c r="AMY421"/>
      <c r="AMZ421" s="6"/>
      <c r="ANA421" s="6"/>
      <c r="ANB421" s="6"/>
    </row>
    <row r="422" spans="3:1042" s="28" customFormat="1" x14ac:dyDescent="0.25">
      <c r="C422" s="6" t="str">
        <f t="shared" si="282"/>
        <v>Whirlpool</v>
      </c>
      <c r="D422" s="6" t="str">
        <f t="shared" si="283"/>
        <v>HPHE2K66HD045VC 120  (66 gal)</v>
      </c>
      <c r="E422" s="6">
        <f t="shared" si="305"/>
        <v>260714</v>
      </c>
      <c r="F422" s="55">
        <f t="shared" si="156"/>
        <v>66</v>
      </c>
      <c r="G422" s="6" t="str">
        <f t="shared" si="284"/>
        <v>AOSmithHPTU66</v>
      </c>
      <c r="H422" s="116">
        <f t="shared" si="302"/>
        <v>0</v>
      </c>
      <c r="I422" s="156" t="str">
        <f t="shared" si="306"/>
        <v>WhirlpoolHPHE2K66C</v>
      </c>
      <c r="J422" s="91" t="s">
        <v>188</v>
      </c>
      <c r="K422" s="32">
        <v>3</v>
      </c>
      <c r="L422" s="75">
        <f t="shared" si="277"/>
        <v>26</v>
      </c>
      <c r="M422" s="9" t="s">
        <v>50</v>
      </c>
      <c r="N422" s="62">
        <f t="shared" si="304"/>
        <v>7</v>
      </c>
      <c r="O422" s="62">
        <f t="shared" si="300"/>
        <v>260714</v>
      </c>
      <c r="P422" s="59" t="str">
        <f t="shared" si="295"/>
        <v>HPHE2K66HD045VC 120  (66 gal)</v>
      </c>
      <c r="Q422" s="155">
        <f t="shared" si="279"/>
        <v>1</v>
      </c>
      <c r="R422" s="10" t="s">
        <v>55</v>
      </c>
      <c r="S422" s="11">
        <v>66</v>
      </c>
      <c r="T422" s="30" t="s">
        <v>82</v>
      </c>
      <c r="U422" s="80" t="s">
        <v>102</v>
      </c>
      <c r="V422" s="85" t="str">
        <f t="shared" si="301"/>
        <v>AOSmithHPTU66</v>
      </c>
      <c r="W422" s="115">
        <v>0</v>
      </c>
      <c r="X422" s="42">
        <v>3</v>
      </c>
      <c r="Y422" s="43">
        <v>42545</v>
      </c>
      <c r="Z422" s="44" t="s">
        <v>80</v>
      </c>
      <c r="AA422" s="126" t="str">
        <f t="shared" si="293"/>
        <v>2,     260714,   "HPHE2K66HD045VC 120  (66 gal)"</v>
      </c>
      <c r="AB422" s="128" t="str">
        <f t="shared" si="211"/>
        <v>Whirlpool</v>
      </c>
      <c r="AC422" s="129" t="s">
        <v>693</v>
      </c>
      <c r="AD422" s="153">
        <f t="shared" si="280"/>
        <v>1</v>
      </c>
      <c r="AE422" s="126" t="str">
        <f t="shared" si="294"/>
        <v xml:space="preserve">          case  HPHE2K66HD045VC 120  (66 gal)   :   "WhirlpoolHPHE2K66C"</v>
      </c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  <c r="NG422"/>
      <c r="NH422"/>
      <c r="NI422"/>
      <c r="NJ422"/>
      <c r="NK422"/>
      <c r="NL422"/>
      <c r="NM422"/>
      <c r="NN422"/>
      <c r="NO422"/>
      <c r="NP422"/>
      <c r="NQ422"/>
      <c r="NR422"/>
      <c r="NS422"/>
      <c r="NT422"/>
      <c r="NU422"/>
      <c r="NV422"/>
      <c r="NW422"/>
      <c r="NX422"/>
      <c r="NY422"/>
      <c r="NZ422"/>
      <c r="OA422"/>
      <c r="OB422"/>
      <c r="OC422"/>
      <c r="OD422"/>
      <c r="OE422"/>
      <c r="OF422"/>
      <c r="OG422"/>
      <c r="OH422"/>
      <c r="OI422"/>
      <c r="OJ422"/>
      <c r="OK422"/>
      <c r="OL422"/>
      <c r="OM422"/>
      <c r="ON422"/>
      <c r="OO422"/>
      <c r="OP422"/>
      <c r="OQ422"/>
      <c r="OR422"/>
      <c r="OS422"/>
      <c r="OT422"/>
      <c r="OU422"/>
      <c r="OV422"/>
      <c r="OW422"/>
      <c r="OX422"/>
      <c r="OY422"/>
      <c r="OZ422"/>
      <c r="PA422"/>
      <c r="PB422"/>
      <c r="PC422"/>
      <c r="PD422"/>
      <c r="PE422"/>
      <c r="PF422"/>
      <c r="PG422"/>
      <c r="PH422"/>
      <c r="PI422"/>
      <c r="PJ422"/>
      <c r="PK422"/>
      <c r="PL422"/>
      <c r="PM422"/>
      <c r="PN422"/>
      <c r="PO422"/>
      <c r="PP422"/>
      <c r="PQ422"/>
      <c r="PR422"/>
      <c r="PS422"/>
      <c r="PT422"/>
      <c r="PU422"/>
      <c r="PV422"/>
      <c r="PW422"/>
      <c r="PX422"/>
      <c r="PY422"/>
      <c r="PZ422"/>
      <c r="QA422"/>
      <c r="QB422"/>
      <c r="QC422"/>
      <c r="QD422"/>
      <c r="QE422"/>
      <c r="QF422"/>
      <c r="QG422"/>
      <c r="QH422"/>
      <c r="QI422"/>
      <c r="QJ422"/>
      <c r="QK422"/>
      <c r="QL422"/>
      <c r="QM422"/>
      <c r="QN422"/>
      <c r="QO422"/>
      <c r="QP422"/>
      <c r="QQ422"/>
      <c r="QR422"/>
      <c r="QS422"/>
      <c r="QT422"/>
      <c r="QU422"/>
      <c r="QV422"/>
      <c r="QW422"/>
      <c r="QX422"/>
      <c r="QY422"/>
      <c r="QZ422"/>
      <c r="RA422"/>
      <c r="RB422"/>
      <c r="RC422"/>
      <c r="RD422"/>
      <c r="RE422"/>
      <c r="RF422"/>
      <c r="RG422"/>
      <c r="RH422"/>
      <c r="RI422"/>
      <c r="RJ422"/>
      <c r="RK422"/>
      <c r="RL422"/>
      <c r="RM422"/>
      <c r="RN422"/>
      <c r="RO422"/>
      <c r="RP422"/>
      <c r="RQ422"/>
      <c r="RR422"/>
      <c r="RS422"/>
      <c r="RT422"/>
      <c r="RU422"/>
      <c r="RV422"/>
      <c r="RW422"/>
      <c r="RX422"/>
      <c r="RY422"/>
      <c r="RZ422"/>
      <c r="SA422"/>
      <c r="SB422"/>
      <c r="SC422"/>
      <c r="SD422"/>
      <c r="SE422"/>
      <c r="SF422"/>
      <c r="SG422"/>
      <c r="SH422"/>
      <c r="SI422"/>
      <c r="SJ422"/>
      <c r="SK422"/>
      <c r="SL422"/>
      <c r="SM422"/>
      <c r="SN422"/>
      <c r="SO422"/>
      <c r="SP422"/>
      <c r="SQ422"/>
      <c r="SR422"/>
      <c r="SS422"/>
      <c r="ST422"/>
      <c r="SU422"/>
      <c r="SV422"/>
      <c r="SW422"/>
      <c r="SX422"/>
      <c r="SY422"/>
      <c r="SZ422"/>
      <c r="TA422"/>
      <c r="TB422"/>
      <c r="TC422"/>
      <c r="TD422"/>
      <c r="TE422"/>
      <c r="TF422"/>
      <c r="TG422"/>
      <c r="TH422"/>
      <c r="TI422"/>
      <c r="TJ422"/>
      <c r="TK422"/>
      <c r="TL422"/>
      <c r="TM422"/>
      <c r="TN422"/>
      <c r="TO422"/>
      <c r="TP422"/>
      <c r="TQ422"/>
      <c r="TR422"/>
      <c r="TS422"/>
      <c r="TT422"/>
      <c r="TU422"/>
      <c r="TV422"/>
      <c r="TW422"/>
      <c r="TX422"/>
      <c r="TY422"/>
      <c r="TZ422"/>
      <c r="UA422"/>
      <c r="UB422"/>
      <c r="UC422"/>
      <c r="UD422"/>
      <c r="UE422"/>
      <c r="UF422"/>
      <c r="UG422"/>
      <c r="UH422"/>
      <c r="UI422"/>
      <c r="UJ422"/>
      <c r="UK422"/>
      <c r="UL422"/>
      <c r="UM422"/>
      <c r="UN422"/>
      <c r="UO422"/>
      <c r="UP422"/>
      <c r="UQ422"/>
      <c r="UR422"/>
      <c r="US422"/>
      <c r="UT422"/>
      <c r="UU422"/>
      <c r="UV422"/>
      <c r="UW422"/>
      <c r="UX422"/>
      <c r="UY422"/>
      <c r="UZ422"/>
      <c r="VA422"/>
      <c r="VB422"/>
      <c r="VC422"/>
      <c r="VD422"/>
      <c r="VE422"/>
      <c r="VF422"/>
      <c r="VG422"/>
      <c r="VH422"/>
      <c r="VI422"/>
      <c r="VJ422"/>
      <c r="VK422"/>
      <c r="VL422"/>
      <c r="VM422"/>
      <c r="VN422"/>
      <c r="VO422"/>
      <c r="VP422"/>
      <c r="VQ422"/>
      <c r="VR422"/>
      <c r="VS422"/>
      <c r="VT422"/>
      <c r="VU422"/>
      <c r="VV422"/>
      <c r="VW422"/>
      <c r="VX422"/>
      <c r="VY422"/>
      <c r="VZ422"/>
      <c r="WA422"/>
      <c r="WB422"/>
      <c r="WC422"/>
      <c r="WD422"/>
      <c r="WE422"/>
      <c r="WF422"/>
      <c r="WG422"/>
      <c r="WH422"/>
      <c r="WI422"/>
      <c r="WJ422"/>
      <c r="WK422"/>
      <c r="WL422"/>
      <c r="WM422"/>
      <c r="WN422"/>
      <c r="WO422"/>
      <c r="WP422"/>
      <c r="WQ422"/>
      <c r="WR422"/>
      <c r="WS422"/>
      <c r="WT422"/>
      <c r="WU422"/>
      <c r="WV422"/>
      <c r="WW422"/>
      <c r="WX422"/>
      <c r="WY422"/>
      <c r="WZ422"/>
      <c r="XA422"/>
      <c r="XB422"/>
      <c r="XC422"/>
      <c r="XD422"/>
      <c r="XE422"/>
      <c r="XF422"/>
      <c r="XG422"/>
      <c r="XH422"/>
      <c r="XI422"/>
      <c r="XJ422"/>
      <c r="XK422"/>
      <c r="XL422"/>
      <c r="XM422"/>
      <c r="XN422"/>
      <c r="XO422"/>
      <c r="XP422"/>
      <c r="XQ422"/>
      <c r="XR422"/>
      <c r="XS422"/>
      <c r="XT422"/>
      <c r="XU422"/>
      <c r="XV422"/>
      <c r="XW422"/>
      <c r="XX422"/>
      <c r="XY422"/>
      <c r="XZ422"/>
      <c r="YA422"/>
      <c r="YB422"/>
      <c r="YC422"/>
      <c r="YD422"/>
      <c r="YE422"/>
      <c r="YF422"/>
      <c r="YG422"/>
      <c r="YH422"/>
      <c r="YI422"/>
      <c r="YJ422"/>
      <c r="YK422"/>
      <c r="YL422"/>
      <c r="YM422"/>
      <c r="YN422"/>
      <c r="YO422"/>
      <c r="YP422"/>
      <c r="YQ422"/>
      <c r="YR422"/>
      <c r="YS422"/>
      <c r="YT422"/>
      <c r="YU422"/>
      <c r="YV422"/>
      <c r="YW422"/>
      <c r="YX422"/>
      <c r="YY422"/>
      <c r="YZ422"/>
      <c r="ZA422"/>
      <c r="ZB422"/>
      <c r="ZC422"/>
      <c r="ZD422"/>
      <c r="ZE422"/>
      <c r="ZF422"/>
      <c r="ZG422"/>
      <c r="ZH422"/>
      <c r="ZI422"/>
      <c r="ZJ422"/>
      <c r="ZK422"/>
      <c r="ZL422"/>
      <c r="ZM422"/>
      <c r="ZN422"/>
      <c r="ZO422"/>
      <c r="ZP422"/>
      <c r="ZQ422"/>
      <c r="ZR422"/>
      <c r="ZS422"/>
      <c r="ZT422"/>
      <c r="ZU422"/>
      <c r="ZV422"/>
      <c r="ZW422"/>
      <c r="ZX422"/>
      <c r="ZY422"/>
      <c r="ZZ422"/>
      <c r="AAA422"/>
      <c r="AAB422"/>
      <c r="AAC422"/>
      <c r="AAD422"/>
      <c r="AAE422"/>
      <c r="AAF422"/>
      <c r="AAG422"/>
      <c r="AAH422"/>
      <c r="AAI422"/>
      <c r="AAJ422"/>
      <c r="AAK422"/>
      <c r="AAL422"/>
      <c r="AAM422"/>
      <c r="AAN422"/>
      <c r="AAO422"/>
      <c r="AAP422"/>
      <c r="AAQ422"/>
      <c r="AAR422"/>
      <c r="AAS422"/>
      <c r="AAT422"/>
      <c r="AAU422"/>
      <c r="AAV422"/>
      <c r="AAW422"/>
      <c r="AAX422"/>
      <c r="AAY422"/>
      <c r="AAZ422"/>
      <c r="ABA422"/>
      <c r="ABB422"/>
      <c r="ABC422"/>
      <c r="ABD422"/>
      <c r="ABE422"/>
      <c r="ABF422"/>
      <c r="ABG422"/>
      <c r="ABH422"/>
      <c r="ABI422"/>
      <c r="ABJ422"/>
      <c r="ABK422"/>
      <c r="ABL422"/>
      <c r="ABM422"/>
      <c r="ABN422"/>
      <c r="ABO422"/>
      <c r="ABP422"/>
      <c r="ABQ422"/>
      <c r="ABR422"/>
      <c r="ABS422"/>
      <c r="ABT422"/>
      <c r="ABU422"/>
      <c r="ABV422"/>
      <c r="ABW422"/>
      <c r="ABX422"/>
      <c r="ABY422"/>
      <c r="ABZ422"/>
      <c r="ACA422"/>
      <c r="ACB422"/>
      <c r="ACC422"/>
      <c r="ACD422"/>
      <c r="ACE422"/>
      <c r="ACF422"/>
      <c r="ACG422"/>
      <c r="ACH422"/>
      <c r="ACI422"/>
      <c r="ACJ422"/>
      <c r="ACK422"/>
      <c r="ACL422"/>
      <c r="ACM422"/>
      <c r="ACN422"/>
      <c r="ACO422"/>
      <c r="ACP422"/>
      <c r="ACQ422"/>
      <c r="ACR422"/>
      <c r="ACS422"/>
      <c r="ACT422"/>
      <c r="ACU422"/>
      <c r="ACV422"/>
      <c r="ACW422"/>
      <c r="ACX422"/>
      <c r="ACY422"/>
      <c r="ACZ422"/>
      <c r="ADA422"/>
      <c r="ADB422"/>
      <c r="ADC422"/>
      <c r="ADD422"/>
      <c r="ADE422"/>
      <c r="ADF422"/>
      <c r="ADG422"/>
      <c r="ADH422"/>
      <c r="ADI422"/>
      <c r="ADJ422"/>
      <c r="ADK422"/>
      <c r="ADL422"/>
      <c r="ADM422"/>
      <c r="ADN422"/>
      <c r="ADO422"/>
      <c r="ADP422"/>
      <c r="ADQ422"/>
      <c r="ADR422"/>
      <c r="ADS422"/>
      <c r="ADT422"/>
      <c r="ADU422"/>
      <c r="ADV422"/>
      <c r="ADW422"/>
      <c r="ADX422"/>
      <c r="ADY422"/>
      <c r="ADZ422"/>
      <c r="AEA422"/>
      <c r="AEB422"/>
      <c r="AEC422"/>
      <c r="AED422"/>
      <c r="AEE422"/>
      <c r="AEF422"/>
      <c r="AEG422"/>
      <c r="AEH422"/>
      <c r="AEI422"/>
      <c r="AEJ422"/>
      <c r="AEK422"/>
      <c r="AEL422"/>
      <c r="AEM422"/>
      <c r="AEN422"/>
      <c r="AEO422"/>
      <c r="AEP422"/>
      <c r="AEQ422"/>
      <c r="AER422"/>
      <c r="AES422"/>
      <c r="AET422"/>
      <c r="AEU422"/>
      <c r="AEV422"/>
      <c r="AEW422"/>
      <c r="AEX422"/>
      <c r="AEY422"/>
      <c r="AEZ422"/>
      <c r="AFA422"/>
      <c r="AFB422"/>
      <c r="AFC422"/>
      <c r="AFD422"/>
      <c r="AFE422"/>
      <c r="AFF422"/>
      <c r="AFG422"/>
      <c r="AFH422"/>
      <c r="AFI422"/>
      <c r="AFJ422"/>
      <c r="AFK422"/>
      <c r="AFL422"/>
      <c r="AFM422"/>
      <c r="AFN422"/>
      <c r="AFO422"/>
      <c r="AFP422"/>
      <c r="AFQ422"/>
      <c r="AFR422"/>
      <c r="AFS422"/>
      <c r="AFT422"/>
      <c r="AFU422"/>
      <c r="AFV422"/>
      <c r="AFW422"/>
      <c r="AFX422"/>
      <c r="AFY422"/>
      <c r="AFZ422"/>
      <c r="AGA422"/>
      <c r="AGB422"/>
      <c r="AGC422"/>
      <c r="AGD422"/>
      <c r="AGE422"/>
      <c r="AGF422"/>
      <c r="AGG422"/>
      <c r="AGH422"/>
      <c r="AGI422"/>
      <c r="AGJ422"/>
      <c r="AGK422"/>
      <c r="AGL422"/>
      <c r="AGM422"/>
      <c r="AGN422"/>
      <c r="AGO422"/>
      <c r="AGP422"/>
      <c r="AGQ422"/>
      <c r="AGR422"/>
      <c r="AGS422"/>
      <c r="AGT422"/>
      <c r="AGU422"/>
      <c r="AGV422"/>
      <c r="AGW422"/>
      <c r="AGX422"/>
      <c r="AGY422"/>
      <c r="AGZ422"/>
      <c r="AHA422"/>
      <c r="AHB422"/>
      <c r="AHC422"/>
      <c r="AHD422"/>
      <c r="AHE422"/>
      <c r="AHF422"/>
      <c r="AHG422"/>
      <c r="AHH422"/>
      <c r="AHI422"/>
      <c r="AHJ422"/>
      <c r="AHK422"/>
      <c r="AHL422"/>
      <c r="AHM422"/>
      <c r="AHN422"/>
      <c r="AHO422"/>
      <c r="AHP422"/>
      <c r="AHQ422"/>
      <c r="AHR422"/>
      <c r="AHS422"/>
      <c r="AHT422"/>
      <c r="AHU422"/>
      <c r="AHV422"/>
      <c r="AHW422"/>
      <c r="AHX422"/>
      <c r="AHY422"/>
      <c r="AHZ422"/>
      <c r="AIA422"/>
      <c r="AIB422"/>
      <c r="AIC422"/>
      <c r="AID422"/>
      <c r="AIE422"/>
      <c r="AIF422"/>
      <c r="AIG422"/>
      <c r="AIH422"/>
      <c r="AII422"/>
      <c r="AIJ422"/>
      <c r="AIK422"/>
      <c r="AIL422"/>
      <c r="AIM422"/>
      <c r="AIN422"/>
      <c r="AIO422"/>
      <c r="AIP422"/>
      <c r="AIQ422"/>
      <c r="AIR422"/>
      <c r="AIS422"/>
      <c r="AIT422"/>
      <c r="AIU422"/>
      <c r="AIV422"/>
      <c r="AIW422"/>
      <c r="AIX422"/>
      <c r="AIY422"/>
      <c r="AIZ422"/>
      <c r="AJA422"/>
      <c r="AJB422"/>
      <c r="AJC422"/>
      <c r="AJD422"/>
      <c r="AJE422"/>
      <c r="AJF422"/>
      <c r="AJG422"/>
      <c r="AJH422"/>
      <c r="AJI422"/>
      <c r="AJJ422"/>
      <c r="AJK422"/>
      <c r="AJL422"/>
      <c r="AJM422"/>
      <c r="AJN422"/>
      <c r="AJO422"/>
      <c r="AJP422"/>
      <c r="AJQ422"/>
      <c r="AJR422"/>
      <c r="AJS422"/>
      <c r="AJT422"/>
      <c r="AJU422"/>
      <c r="AJV422"/>
      <c r="AJW422"/>
      <c r="AJX422"/>
      <c r="AJY422"/>
      <c r="AJZ422"/>
      <c r="AKA422"/>
      <c r="AKB422"/>
      <c r="AKC422"/>
      <c r="AKD422"/>
      <c r="AKE422"/>
      <c r="AKF422"/>
      <c r="AKG422"/>
      <c r="AKH422"/>
      <c r="AKI422"/>
      <c r="AKJ422"/>
      <c r="AKK422"/>
      <c r="AKL422"/>
      <c r="AKM422"/>
      <c r="AKN422"/>
      <c r="AKO422"/>
      <c r="AKP422"/>
      <c r="AKQ422"/>
      <c r="AKR422"/>
      <c r="AKS422"/>
      <c r="AKT422"/>
      <c r="AKU422"/>
      <c r="AKV422"/>
      <c r="AKW422"/>
      <c r="AKX422"/>
      <c r="AKY422"/>
      <c r="AKZ422"/>
      <c r="ALA422"/>
      <c r="ALB422"/>
      <c r="ALC422"/>
      <c r="ALD422"/>
      <c r="ALE422"/>
      <c r="ALF422"/>
      <c r="ALG422"/>
      <c r="ALH422"/>
      <c r="ALI422"/>
      <c r="ALJ422"/>
      <c r="ALK422"/>
      <c r="ALL422"/>
      <c r="ALM422"/>
      <c r="ALN422"/>
      <c r="ALO422"/>
      <c r="ALP422"/>
      <c r="ALQ422"/>
      <c r="ALR422"/>
      <c r="ALS422"/>
      <c r="ALT422"/>
      <c r="ALU422"/>
      <c r="ALV422"/>
      <c r="ALW422"/>
      <c r="ALX422"/>
      <c r="ALY422"/>
      <c r="ALZ422"/>
      <c r="AMA422"/>
      <c r="AMB422"/>
      <c r="AMC422"/>
      <c r="AMD422"/>
      <c r="AME422"/>
      <c r="AMF422"/>
      <c r="AMG422"/>
      <c r="AMH422"/>
      <c r="AMI422"/>
      <c r="AMJ422"/>
      <c r="AMK422"/>
      <c r="AML422"/>
      <c r="AMM422"/>
      <c r="AMN422"/>
      <c r="AMO422"/>
      <c r="AMP422"/>
      <c r="AMQ422"/>
      <c r="AMR422"/>
      <c r="AMS422"/>
      <c r="AMT422"/>
      <c r="AMU422"/>
      <c r="AMV422"/>
      <c r="AMW422"/>
      <c r="AMX422"/>
      <c r="AMY422"/>
      <c r="AMZ422" s="6"/>
      <c r="ANA422" s="6"/>
      <c r="ANB422" s="6"/>
    </row>
    <row r="423" spans="3:1042" s="28" customFormat="1" x14ac:dyDescent="0.25">
      <c r="C423" s="6" t="str">
        <f t="shared" si="282"/>
        <v>Whirlpool</v>
      </c>
      <c r="D423" s="6" t="str">
        <f t="shared" si="283"/>
        <v>HPHE2K80HD045V 120  (80 gal)</v>
      </c>
      <c r="E423" s="6">
        <f t="shared" si="305"/>
        <v>260815</v>
      </c>
      <c r="F423" s="55">
        <f t="shared" si="156"/>
        <v>80</v>
      </c>
      <c r="G423" s="6" t="str">
        <f t="shared" si="284"/>
        <v>AOSmithHPTU80</v>
      </c>
      <c r="H423" s="116">
        <f t="shared" si="302"/>
        <v>0</v>
      </c>
      <c r="I423" s="156" t="str">
        <f t="shared" si="306"/>
        <v>WhirlpoolHPHE2K80</v>
      </c>
      <c r="J423" s="91" t="s">
        <v>188</v>
      </c>
      <c r="K423" s="32">
        <v>3</v>
      </c>
      <c r="L423" s="75">
        <f t="shared" si="277"/>
        <v>26</v>
      </c>
      <c r="M423" s="9" t="s">
        <v>50</v>
      </c>
      <c r="N423" s="62">
        <f t="shared" si="304"/>
        <v>8</v>
      </c>
      <c r="O423" s="62">
        <f t="shared" si="300"/>
        <v>260815</v>
      </c>
      <c r="P423" s="59" t="str">
        <f t="shared" si="295"/>
        <v>HPHE2K80HD045V 120  (80 gal)</v>
      </c>
      <c r="Q423" s="155">
        <f t="shared" si="279"/>
        <v>1</v>
      </c>
      <c r="R423" s="10" t="s">
        <v>56</v>
      </c>
      <c r="S423" s="11">
        <v>80</v>
      </c>
      <c r="T423" s="30" t="s">
        <v>83</v>
      </c>
      <c r="U423" s="80" t="s">
        <v>103</v>
      </c>
      <c r="V423" s="85" t="str">
        <f t="shared" si="301"/>
        <v>AOSmithHPTU80</v>
      </c>
      <c r="W423" s="115">
        <v>0</v>
      </c>
      <c r="X423" s="42" t="s">
        <v>13</v>
      </c>
      <c r="Y423" s="43">
        <v>42545</v>
      </c>
      <c r="Z423" s="44" t="s">
        <v>80</v>
      </c>
      <c r="AA423" s="126" t="str">
        <f t="shared" si="293"/>
        <v>2,     260815,   "HPHE2K80HD045V 120  (80 gal)"</v>
      </c>
      <c r="AB423" s="128" t="str">
        <f t="shared" si="211"/>
        <v>Whirlpool</v>
      </c>
      <c r="AC423" s="129" t="s">
        <v>694</v>
      </c>
      <c r="AD423" s="153">
        <f t="shared" si="280"/>
        <v>1</v>
      </c>
      <c r="AE423" s="126" t="str">
        <f t="shared" si="294"/>
        <v xml:space="preserve">          case  HPHE2K80HD045V 120  (80 gal)   :   "WhirlpoolHPHE2K80"</v>
      </c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  <c r="NG423"/>
      <c r="NH423"/>
      <c r="NI423"/>
      <c r="NJ423"/>
      <c r="NK423"/>
      <c r="NL423"/>
      <c r="NM423"/>
      <c r="NN423"/>
      <c r="NO423"/>
      <c r="NP423"/>
      <c r="NQ423"/>
      <c r="NR423"/>
      <c r="NS423"/>
      <c r="NT423"/>
      <c r="NU423"/>
      <c r="NV423"/>
      <c r="NW423"/>
      <c r="NX423"/>
      <c r="NY423"/>
      <c r="NZ423"/>
      <c r="OA423"/>
      <c r="OB423"/>
      <c r="OC423"/>
      <c r="OD423"/>
      <c r="OE423"/>
      <c r="OF423"/>
      <c r="OG423"/>
      <c r="OH423"/>
      <c r="OI423"/>
      <c r="OJ423"/>
      <c r="OK423"/>
      <c r="OL423"/>
      <c r="OM423"/>
      <c r="ON423"/>
      <c r="OO423"/>
      <c r="OP423"/>
      <c r="OQ423"/>
      <c r="OR423"/>
      <c r="OS423"/>
      <c r="OT423"/>
      <c r="OU423"/>
      <c r="OV423"/>
      <c r="OW423"/>
      <c r="OX423"/>
      <c r="OY423"/>
      <c r="OZ423"/>
      <c r="PA423"/>
      <c r="PB423"/>
      <c r="PC423"/>
      <c r="PD423"/>
      <c r="PE423"/>
      <c r="PF423"/>
      <c r="PG423"/>
      <c r="PH423"/>
      <c r="PI423"/>
      <c r="PJ423"/>
      <c r="PK423"/>
      <c r="PL423"/>
      <c r="PM423"/>
      <c r="PN423"/>
      <c r="PO423"/>
      <c r="PP423"/>
      <c r="PQ423"/>
      <c r="PR423"/>
      <c r="PS423"/>
      <c r="PT423"/>
      <c r="PU423"/>
      <c r="PV423"/>
      <c r="PW423"/>
      <c r="PX423"/>
      <c r="PY423"/>
      <c r="PZ423"/>
      <c r="QA423"/>
      <c r="QB423"/>
      <c r="QC423"/>
      <c r="QD423"/>
      <c r="QE423"/>
      <c r="QF423"/>
      <c r="QG423"/>
      <c r="QH423"/>
      <c r="QI423"/>
      <c r="QJ423"/>
      <c r="QK423"/>
      <c r="QL423"/>
      <c r="QM423"/>
      <c r="QN423"/>
      <c r="QO423"/>
      <c r="QP423"/>
      <c r="QQ423"/>
      <c r="QR423"/>
      <c r="QS423"/>
      <c r="QT423"/>
      <c r="QU423"/>
      <c r="QV423"/>
      <c r="QW423"/>
      <c r="QX423"/>
      <c r="QY423"/>
      <c r="QZ423"/>
      <c r="RA423"/>
      <c r="RB423"/>
      <c r="RC423"/>
      <c r="RD423"/>
      <c r="RE423"/>
      <c r="RF423"/>
      <c r="RG423"/>
      <c r="RH423"/>
      <c r="RI423"/>
      <c r="RJ423"/>
      <c r="RK423"/>
      <c r="RL423"/>
      <c r="RM423"/>
      <c r="RN423"/>
      <c r="RO423"/>
      <c r="RP423"/>
      <c r="RQ423"/>
      <c r="RR423"/>
      <c r="RS423"/>
      <c r="RT423"/>
      <c r="RU423"/>
      <c r="RV423"/>
      <c r="RW423"/>
      <c r="RX423"/>
      <c r="RY423"/>
      <c r="RZ423"/>
      <c r="SA423"/>
      <c r="SB423"/>
      <c r="SC423"/>
      <c r="SD423"/>
      <c r="SE423"/>
      <c r="SF423"/>
      <c r="SG423"/>
      <c r="SH423"/>
      <c r="SI423"/>
      <c r="SJ423"/>
      <c r="SK423"/>
      <c r="SL423"/>
      <c r="SM423"/>
      <c r="SN423"/>
      <c r="SO423"/>
      <c r="SP423"/>
      <c r="SQ423"/>
      <c r="SR423"/>
      <c r="SS423"/>
      <c r="ST423"/>
      <c r="SU423"/>
      <c r="SV423"/>
      <c r="SW423"/>
      <c r="SX423"/>
      <c r="SY423"/>
      <c r="SZ423"/>
      <c r="TA423"/>
      <c r="TB423"/>
      <c r="TC423"/>
      <c r="TD423"/>
      <c r="TE423"/>
      <c r="TF423"/>
      <c r="TG423"/>
      <c r="TH423"/>
      <c r="TI423"/>
      <c r="TJ423"/>
      <c r="TK423"/>
      <c r="TL423"/>
      <c r="TM423"/>
      <c r="TN423"/>
      <c r="TO423"/>
      <c r="TP423"/>
      <c r="TQ423"/>
      <c r="TR423"/>
      <c r="TS423"/>
      <c r="TT423"/>
      <c r="TU423"/>
      <c r="TV423"/>
      <c r="TW423"/>
      <c r="TX423"/>
      <c r="TY423"/>
      <c r="TZ423"/>
      <c r="UA423"/>
      <c r="UB423"/>
      <c r="UC423"/>
      <c r="UD423"/>
      <c r="UE423"/>
      <c r="UF423"/>
      <c r="UG423"/>
      <c r="UH423"/>
      <c r="UI423"/>
      <c r="UJ423"/>
      <c r="UK423"/>
      <c r="UL423"/>
      <c r="UM423"/>
      <c r="UN423"/>
      <c r="UO423"/>
      <c r="UP423"/>
      <c r="UQ423"/>
      <c r="UR423"/>
      <c r="US423"/>
      <c r="UT423"/>
      <c r="UU423"/>
      <c r="UV423"/>
      <c r="UW423"/>
      <c r="UX423"/>
      <c r="UY423"/>
      <c r="UZ423"/>
      <c r="VA423"/>
      <c r="VB423"/>
      <c r="VC423"/>
      <c r="VD423"/>
      <c r="VE423"/>
      <c r="VF423"/>
      <c r="VG423"/>
      <c r="VH423"/>
      <c r="VI423"/>
      <c r="VJ423"/>
      <c r="VK423"/>
      <c r="VL423"/>
      <c r="VM423"/>
      <c r="VN423"/>
      <c r="VO423"/>
      <c r="VP423"/>
      <c r="VQ423"/>
      <c r="VR423"/>
      <c r="VS423"/>
      <c r="VT423"/>
      <c r="VU423"/>
      <c r="VV423"/>
      <c r="VW423"/>
      <c r="VX423"/>
      <c r="VY423"/>
      <c r="VZ423"/>
      <c r="WA423"/>
      <c r="WB423"/>
      <c r="WC423"/>
      <c r="WD423"/>
      <c r="WE423"/>
      <c r="WF423"/>
      <c r="WG423"/>
      <c r="WH423"/>
      <c r="WI423"/>
      <c r="WJ423"/>
      <c r="WK423"/>
      <c r="WL423"/>
      <c r="WM423"/>
      <c r="WN423"/>
      <c r="WO423"/>
      <c r="WP423"/>
      <c r="WQ423"/>
      <c r="WR423"/>
      <c r="WS423"/>
      <c r="WT423"/>
      <c r="WU423"/>
      <c r="WV423"/>
      <c r="WW423"/>
      <c r="WX423"/>
      <c r="WY423"/>
      <c r="WZ423"/>
      <c r="XA423"/>
      <c r="XB423"/>
      <c r="XC423"/>
      <c r="XD423"/>
      <c r="XE423"/>
      <c r="XF423"/>
      <c r="XG423"/>
      <c r="XH423"/>
      <c r="XI423"/>
      <c r="XJ423"/>
      <c r="XK423"/>
      <c r="XL423"/>
      <c r="XM423"/>
      <c r="XN423"/>
      <c r="XO423"/>
      <c r="XP423"/>
      <c r="XQ423"/>
      <c r="XR423"/>
      <c r="XS423"/>
      <c r="XT423"/>
      <c r="XU423"/>
      <c r="XV423"/>
      <c r="XW423"/>
      <c r="XX423"/>
      <c r="XY423"/>
      <c r="XZ423"/>
      <c r="YA423"/>
      <c r="YB423"/>
      <c r="YC423"/>
      <c r="YD423"/>
      <c r="YE423"/>
      <c r="YF423"/>
      <c r="YG423"/>
      <c r="YH423"/>
      <c r="YI423"/>
      <c r="YJ423"/>
      <c r="YK423"/>
      <c r="YL423"/>
      <c r="YM423"/>
      <c r="YN423"/>
      <c r="YO423"/>
      <c r="YP423"/>
      <c r="YQ423"/>
      <c r="YR423"/>
      <c r="YS423"/>
      <c r="YT423"/>
      <c r="YU423"/>
      <c r="YV423"/>
      <c r="YW423"/>
      <c r="YX423"/>
      <c r="YY423"/>
      <c r="YZ423"/>
      <c r="ZA423"/>
      <c r="ZB423"/>
      <c r="ZC423"/>
      <c r="ZD423"/>
      <c r="ZE423"/>
      <c r="ZF423"/>
      <c r="ZG423"/>
      <c r="ZH423"/>
      <c r="ZI423"/>
      <c r="ZJ423"/>
      <c r="ZK423"/>
      <c r="ZL423"/>
      <c r="ZM423"/>
      <c r="ZN423"/>
      <c r="ZO423"/>
      <c r="ZP423"/>
      <c r="ZQ423"/>
      <c r="ZR423"/>
      <c r="ZS423"/>
      <c r="ZT423"/>
      <c r="ZU423"/>
      <c r="ZV423"/>
      <c r="ZW423"/>
      <c r="ZX423"/>
      <c r="ZY423"/>
      <c r="ZZ423"/>
      <c r="AAA423"/>
      <c r="AAB423"/>
      <c r="AAC423"/>
      <c r="AAD423"/>
      <c r="AAE423"/>
      <c r="AAF423"/>
      <c r="AAG423"/>
      <c r="AAH423"/>
      <c r="AAI423"/>
      <c r="AAJ423"/>
      <c r="AAK423"/>
      <c r="AAL423"/>
      <c r="AAM423"/>
      <c r="AAN423"/>
      <c r="AAO423"/>
      <c r="AAP423"/>
      <c r="AAQ423"/>
      <c r="AAR423"/>
      <c r="AAS423"/>
      <c r="AAT423"/>
      <c r="AAU423"/>
      <c r="AAV423"/>
      <c r="AAW423"/>
      <c r="AAX423"/>
      <c r="AAY423"/>
      <c r="AAZ423"/>
      <c r="ABA423"/>
      <c r="ABB423"/>
      <c r="ABC423"/>
      <c r="ABD423"/>
      <c r="ABE423"/>
      <c r="ABF423"/>
      <c r="ABG423"/>
      <c r="ABH423"/>
      <c r="ABI423"/>
      <c r="ABJ423"/>
      <c r="ABK423"/>
      <c r="ABL423"/>
      <c r="ABM423"/>
      <c r="ABN423"/>
      <c r="ABO423"/>
      <c r="ABP423"/>
      <c r="ABQ423"/>
      <c r="ABR423"/>
      <c r="ABS423"/>
      <c r="ABT423"/>
      <c r="ABU423"/>
      <c r="ABV423"/>
      <c r="ABW423"/>
      <c r="ABX423"/>
      <c r="ABY423"/>
      <c r="ABZ423"/>
      <c r="ACA423"/>
      <c r="ACB423"/>
      <c r="ACC423"/>
      <c r="ACD423"/>
      <c r="ACE423"/>
      <c r="ACF423"/>
      <c r="ACG423"/>
      <c r="ACH423"/>
      <c r="ACI423"/>
      <c r="ACJ423"/>
      <c r="ACK423"/>
      <c r="ACL423"/>
      <c r="ACM423"/>
      <c r="ACN423"/>
      <c r="ACO423"/>
      <c r="ACP423"/>
      <c r="ACQ423"/>
      <c r="ACR423"/>
      <c r="ACS423"/>
      <c r="ACT423"/>
      <c r="ACU423"/>
      <c r="ACV423"/>
      <c r="ACW423"/>
      <c r="ACX423"/>
      <c r="ACY423"/>
      <c r="ACZ423"/>
      <c r="ADA423"/>
      <c r="ADB423"/>
      <c r="ADC423"/>
      <c r="ADD423"/>
      <c r="ADE423"/>
      <c r="ADF423"/>
      <c r="ADG423"/>
      <c r="ADH423"/>
      <c r="ADI423"/>
      <c r="ADJ423"/>
      <c r="ADK423"/>
      <c r="ADL423"/>
      <c r="ADM423"/>
      <c r="ADN423"/>
      <c r="ADO423"/>
      <c r="ADP423"/>
      <c r="ADQ423"/>
      <c r="ADR423"/>
      <c r="ADS423"/>
      <c r="ADT423"/>
      <c r="ADU423"/>
      <c r="ADV423"/>
      <c r="ADW423"/>
      <c r="ADX423"/>
      <c r="ADY423"/>
      <c r="ADZ423"/>
      <c r="AEA423"/>
      <c r="AEB423"/>
      <c r="AEC423"/>
      <c r="AED423"/>
      <c r="AEE423"/>
      <c r="AEF423"/>
      <c r="AEG423"/>
      <c r="AEH423"/>
      <c r="AEI423"/>
      <c r="AEJ423"/>
      <c r="AEK423"/>
      <c r="AEL423"/>
      <c r="AEM423"/>
      <c r="AEN423"/>
      <c r="AEO423"/>
      <c r="AEP423"/>
      <c r="AEQ423"/>
      <c r="AER423"/>
      <c r="AES423"/>
      <c r="AET423"/>
      <c r="AEU423"/>
      <c r="AEV423"/>
      <c r="AEW423"/>
      <c r="AEX423"/>
      <c r="AEY423"/>
      <c r="AEZ423"/>
      <c r="AFA423"/>
      <c r="AFB423"/>
      <c r="AFC423"/>
      <c r="AFD423"/>
      <c r="AFE423"/>
      <c r="AFF423"/>
      <c r="AFG423"/>
      <c r="AFH423"/>
      <c r="AFI423"/>
      <c r="AFJ423"/>
      <c r="AFK423"/>
      <c r="AFL423"/>
      <c r="AFM423"/>
      <c r="AFN423"/>
      <c r="AFO423"/>
      <c r="AFP423"/>
      <c r="AFQ423"/>
      <c r="AFR423"/>
      <c r="AFS423"/>
      <c r="AFT423"/>
      <c r="AFU423"/>
      <c r="AFV423"/>
      <c r="AFW423"/>
      <c r="AFX423"/>
      <c r="AFY423"/>
      <c r="AFZ423"/>
      <c r="AGA423"/>
      <c r="AGB423"/>
      <c r="AGC423"/>
      <c r="AGD423"/>
      <c r="AGE423"/>
      <c r="AGF423"/>
      <c r="AGG423"/>
      <c r="AGH423"/>
      <c r="AGI423"/>
      <c r="AGJ423"/>
      <c r="AGK423"/>
      <c r="AGL423"/>
      <c r="AGM423"/>
      <c r="AGN423"/>
      <c r="AGO423"/>
      <c r="AGP423"/>
      <c r="AGQ423"/>
      <c r="AGR423"/>
      <c r="AGS423"/>
      <c r="AGT423"/>
      <c r="AGU423"/>
      <c r="AGV423"/>
      <c r="AGW423"/>
      <c r="AGX423"/>
      <c r="AGY423"/>
      <c r="AGZ423"/>
      <c r="AHA423"/>
      <c r="AHB423"/>
      <c r="AHC423"/>
      <c r="AHD423"/>
      <c r="AHE423"/>
      <c r="AHF423"/>
      <c r="AHG423"/>
      <c r="AHH423"/>
      <c r="AHI423"/>
      <c r="AHJ423"/>
      <c r="AHK423"/>
      <c r="AHL423"/>
      <c r="AHM423"/>
      <c r="AHN423"/>
      <c r="AHO423"/>
      <c r="AHP423"/>
      <c r="AHQ423"/>
      <c r="AHR423"/>
      <c r="AHS423"/>
      <c r="AHT423"/>
      <c r="AHU423"/>
      <c r="AHV423"/>
      <c r="AHW423"/>
      <c r="AHX423"/>
      <c r="AHY423"/>
      <c r="AHZ423"/>
      <c r="AIA423"/>
      <c r="AIB423"/>
      <c r="AIC423"/>
      <c r="AID423"/>
      <c r="AIE423"/>
      <c r="AIF423"/>
      <c r="AIG423"/>
      <c r="AIH423"/>
      <c r="AII423"/>
      <c r="AIJ423"/>
      <c r="AIK423"/>
      <c r="AIL423"/>
      <c r="AIM423"/>
      <c r="AIN423"/>
      <c r="AIO423"/>
      <c r="AIP423"/>
      <c r="AIQ423"/>
      <c r="AIR423"/>
      <c r="AIS423"/>
      <c r="AIT423"/>
      <c r="AIU423"/>
      <c r="AIV423"/>
      <c r="AIW423"/>
      <c r="AIX423"/>
      <c r="AIY423"/>
      <c r="AIZ423"/>
      <c r="AJA423"/>
      <c r="AJB423"/>
      <c r="AJC423"/>
      <c r="AJD423"/>
      <c r="AJE423"/>
      <c r="AJF423"/>
      <c r="AJG423"/>
      <c r="AJH423"/>
      <c r="AJI423"/>
      <c r="AJJ423"/>
      <c r="AJK423"/>
      <c r="AJL423"/>
      <c r="AJM423"/>
      <c r="AJN423"/>
      <c r="AJO423"/>
      <c r="AJP423"/>
      <c r="AJQ423"/>
      <c r="AJR423"/>
      <c r="AJS423"/>
      <c r="AJT423"/>
      <c r="AJU423"/>
      <c r="AJV423"/>
      <c r="AJW423"/>
      <c r="AJX423"/>
      <c r="AJY423"/>
      <c r="AJZ423"/>
      <c r="AKA423"/>
      <c r="AKB423"/>
      <c r="AKC423"/>
      <c r="AKD423"/>
      <c r="AKE423"/>
      <c r="AKF423"/>
      <c r="AKG423"/>
      <c r="AKH423"/>
      <c r="AKI423"/>
      <c r="AKJ423"/>
      <c r="AKK423"/>
      <c r="AKL423"/>
      <c r="AKM423"/>
      <c r="AKN423"/>
      <c r="AKO423"/>
      <c r="AKP423"/>
      <c r="AKQ423"/>
      <c r="AKR423"/>
      <c r="AKS423"/>
      <c r="AKT423"/>
      <c r="AKU423"/>
      <c r="AKV423"/>
      <c r="AKW423"/>
      <c r="AKX423"/>
      <c r="AKY423"/>
      <c r="AKZ423"/>
      <c r="ALA423"/>
      <c r="ALB423"/>
      <c r="ALC423"/>
      <c r="ALD423"/>
      <c r="ALE423"/>
      <c r="ALF423"/>
      <c r="ALG423"/>
      <c r="ALH423"/>
      <c r="ALI423"/>
      <c r="ALJ423"/>
      <c r="ALK423"/>
      <c r="ALL423"/>
      <c r="ALM423"/>
      <c r="ALN423"/>
      <c r="ALO423"/>
      <c r="ALP423"/>
      <c r="ALQ423"/>
      <c r="ALR423"/>
      <c r="ALS423"/>
      <c r="ALT423"/>
      <c r="ALU423"/>
      <c r="ALV423"/>
      <c r="ALW423"/>
      <c r="ALX423"/>
      <c r="ALY423"/>
      <c r="ALZ423"/>
      <c r="AMA423"/>
      <c r="AMB423"/>
      <c r="AMC423"/>
      <c r="AMD423"/>
      <c r="AME423"/>
      <c r="AMF423"/>
      <c r="AMG423"/>
      <c r="AMH423"/>
      <c r="AMI423"/>
      <c r="AMJ423"/>
      <c r="AMK423"/>
      <c r="AML423"/>
      <c r="AMM423"/>
      <c r="AMN423"/>
      <c r="AMO423"/>
      <c r="AMP423"/>
      <c r="AMQ423"/>
      <c r="AMR423"/>
      <c r="AMS423"/>
      <c r="AMT423"/>
      <c r="AMU423"/>
      <c r="AMV423"/>
      <c r="AMW423"/>
      <c r="AMX423"/>
      <c r="AMY423"/>
      <c r="AMZ423" s="6"/>
      <c r="ANA423" s="6"/>
      <c r="ANB423" s="6"/>
    </row>
    <row r="424" spans="3:1042" s="28" customFormat="1" x14ac:dyDescent="0.25">
      <c r="C424" s="6" t="str">
        <f t="shared" si="282"/>
        <v>Whirlpool</v>
      </c>
      <c r="D424" s="6" t="str">
        <f t="shared" si="283"/>
        <v>HPHE2K80HD045VC 120  (80 gal)</v>
      </c>
      <c r="E424" s="6">
        <f t="shared" si="305"/>
        <v>260915</v>
      </c>
      <c r="F424" s="55">
        <f t="shared" si="156"/>
        <v>80</v>
      </c>
      <c r="G424" s="6" t="str">
        <f t="shared" si="284"/>
        <v>AOSmithHPTU80</v>
      </c>
      <c r="H424" s="116">
        <f t="shared" si="302"/>
        <v>0</v>
      </c>
      <c r="I424" s="156" t="str">
        <f t="shared" si="306"/>
        <v>WhirlpoolHPHE2K80C</v>
      </c>
      <c r="J424" s="91" t="s">
        <v>188</v>
      </c>
      <c r="K424" s="32">
        <v>3</v>
      </c>
      <c r="L424" s="75">
        <f t="shared" si="277"/>
        <v>26</v>
      </c>
      <c r="M424" s="9" t="s">
        <v>50</v>
      </c>
      <c r="N424" s="62">
        <f t="shared" si="304"/>
        <v>9</v>
      </c>
      <c r="O424" s="62">
        <f t="shared" si="300"/>
        <v>260915</v>
      </c>
      <c r="P424" s="59" t="str">
        <f t="shared" si="295"/>
        <v>HPHE2K80HD045VC 120  (80 gal)</v>
      </c>
      <c r="Q424" s="155">
        <f t="shared" si="279"/>
        <v>1</v>
      </c>
      <c r="R424" s="10" t="s">
        <v>57</v>
      </c>
      <c r="S424" s="11">
        <v>80</v>
      </c>
      <c r="T424" s="30" t="s">
        <v>83</v>
      </c>
      <c r="U424" s="80" t="s">
        <v>103</v>
      </c>
      <c r="V424" s="85" t="str">
        <f t="shared" si="301"/>
        <v>AOSmithHPTU80</v>
      </c>
      <c r="W424" s="115">
        <v>0</v>
      </c>
      <c r="X424" s="42" t="s">
        <v>13</v>
      </c>
      <c r="Y424" s="43">
        <v>42545</v>
      </c>
      <c r="Z424" s="44" t="s">
        <v>80</v>
      </c>
      <c r="AA424" s="126" t="str">
        <f t="shared" si="293"/>
        <v>2,     260915,   "HPHE2K80HD045VC 120  (80 gal)"</v>
      </c>
      <c r="AB424" s="128" t="str">
        <f t="shared" si="211"/>
        <v>Whirlpool</v>
      </c>
      <c r="AC424" s="129" t="s">
        <v>695</v>
      </c>
      <c r="AD424" s="153">
        <f t="shared" si="280"/>
        <v>1</v>
      </c>
      <c r="AE424" s="126" t="str">
        <f t="shared" si="294"/>
        <v xml:space="preserve">          case  HPHE2K80HD045VC 120  (80 gal)   :   "WhirlpoolHPHE2K80C"</v>
      </c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/>
      <c r="MZ424"/>
      <c r="NA424"/>
      <c r="NB424"/>
      <c r="NC424"/>
      <c r="ND424"/>
      <c r="NE424"/>
      <c r="NF424"/>
      <c r="NG424"/>
      <c r="NH424"/>
      <c r="NI424"/>
      <c r="NJ424"/>
      <c r="NK424"/>
      <c r="NL424"/>
      <c r="NM424"/>
      <c r="NN424"/>
      <c r="NO424"/>
      <c r="NP424"/>
      <c r="NQ424"/>
      <c r="NR424"/>
      <c r="NS424"/>
      <c r="NT424"/>
      <c r="NU424"/>
      <c r="NV424"/>
      <c r="NW424"/>
      <c r="NX424"/>
      <c r="NY424"/>
      <c r="NZ424"/>
      <c r="OA424"/>
      <c r="OB424"/>
      <c r="OC424"/>
      <c r="OD424"/>
      <c r="OE424"/>
      <c r="OF424"/>
      <c r="OG424"/>
      <c r="OH424"/>
      <c r="OI424"/>
      <c r="OJ424"/>
      <c r="OK424"/>
      <c r="OL424"/>
      <c r="OM424"/>
      <c r="ON424"/>
      <c r="OO424"/>
      <c r="OP424"/>
      <c r="OQ424"/>
      <c r="OR424"/>
      <c r="OS424"/>
      <c r="OT424"/>
      <c r="OU424"/>
      <c r="OV424"/>
      <c r="OW424"/>
      <c r="OX424"/>
      <c r="OY424"/>
      <c r="OZ424"/>
      <c r="PA424"/>
      <c r="PB424"/>
      <c r="PC424"/>
      <c r="PD424"/>
      <c r="PE424"/>
      <c r="PF424"/>
      <c r="PG424"/>
      <c r="PH424"/>
      <c r="PI424"/>
      <c r="PJ424"/>
      <c r="PK424"/>
      <c r="PL424"/>
      <c r="PM424"/>
      <c r="PN424"/>
      <c r="PO424"/>
      <c r="PP424"/>
      <c r="PQ424"/>
      <c r="PR424"/>
      <c r="PS424"/>
      <c r="PT424"/>
      <c r="PU424"/>
      <c r="PV424"/>
      <c r="PW424"/>
      <c r="PX424"/>
      <c r="PY424"/>
      <c r="PZ424"/>
      <c r="QA424"/>
      <c r="QB424"/>
      <c r="QC424"/>
      <c r="QD424"/>
      <c r="QE424"/>
      <c r="QF424"/>
      <c r="QG424"/>
      <c r="QH424"/>
      <c r="QI424"/>
      <c r="QJ424"/>
      <c r="QK424"/>
      <c r="QL424"/>
      <c r="QM424"/>
      <c r="QN424"/>
      <c r="QO424"/>
      <c r="QP424"/>
      <c r="QQ424"/>
      <c r="QR424"/>
      <c r="QS424"/>
      <c r="QT424"/>
      <c r="QU424"/>
      <c r="QV424"/>
      <c r="QW424"/>
      <c r="QX424"/>
      <c r="QY424"/>
      <c r="QZ424"/>
      <c r="RA424"/>
      <c r="RB424"/>
      <c r="RC424"/>
      <c r="RD424"/>
      <c r="RE424"/>
      <c r="RF424"/>
      <c r="RG424"/>
      <c r="RH424"/>
      <c r="RI424"/>
      <c r="RJ424"/>
      <c r="RK424"/>
      <c r="RL424"/>
      <c r="RM424"/>
      <c r="RN424"/>
      <c r="RO424"/>
      <c r="RP424"/>
      <c r="RQ424"/>
      <c r="RR424"/>
      <c r="RS424"/>
      <c r="RT424"/>
      <c r="RU424"/>
      <c r="RV424"/>
      <c r="RW424"/>
      <c r="RX424"/>
      <c r="RY424"/>
      <c r="RZ424"/>
      <c r="SA424"/>
      <c r="SB424"/>
      <c r="SC424"/>
      <c r="SD424"/>
      <c r="SE424"/>
      <c r="SF424"/>
      <c r="SG424"/>
      <c r="SH424"/>
      <c r="SI424"/>
      <c r="SJ424"/>
      <c r="SK424"/>
      <c r="SL424"/>
      <c r="SM424"/>
      <c r="SN424"/>
      <c r="SO424"/>
      <c r="SP424"/>
      <c r="SQ424"/>
      <c r="SR424"/>
      <c r="SS424"/>
      <c r="ST424"/>
      <c r="SU424"/>
      <c r="SV424"/>
      <c r="SW424"/>
      <c r="SX424"/>
      <c r="SY424"/>
      <c r="SZ424"/>
      <c r="TA424"/>
      <c r="TB424"/>
      <c r="TC424"/>
      <c r="TD424"/>
      <c r="TE424"/>
      <c r="TF424"/>
      <c r="TG424"/>
      <c r="TH424"/>
      <c r="TI424"/>
      <c r="TJ424"/>
      <c r="TK424"/>
      <c r="TL424"/>
      <c r="TM424"/>
      <c r="TN424"/>
      <c r="TO424"/>
      <c r="TP424"/>
      <c r="TQ424"/>
      <c r="TR424"/>
      <c r="TS424"/>
      <c r="TT424"/>
      <c r="TU424"/>
      <c r="TV424"/>
      <c r="TW424"/>
      <c r="TX424"/>
      <c r="TY424"/>
      <c r="TZ424"/>
      <c r="UA424"/>
      <c r="UB424"/>
      <c r="UC424"/>
      <c r="UD424"/>
      <c r="UE424"/>
      <c r="UF424"/>
      <c r="UG424"/>
      <c r="UH424"/>
      <c r="UI424"/>
      <c r="UJ424"/>
      <c r="UK424"/>
      <c r="UL424"/>
      <c r="UM424"/>
      <c r="UN424"/>
      <c r="UO424"/>
      <c r="UP424"/>
      <c r="UQ424"/>
      <c r="UR424"/>
      <c r="US424"/>
      <c r="UT424"/>
      <c r="UU424"/>
      <c r="UV424"/>
      <c r="UW424"/>
      <c r="UX424"/>
      <c r="UY424"/>
      <c r="UZ424"/>
      <c r="VA424"/>
      <c r="VB424"/>
      <c r="VC424"/>
      <c r="VD424"/>
      <c r="VE424"/>
      <c r="VF424"/>
      <c r="VG424"/>
      <c r="VH424"/>
      <c r="VI424"/>
      <c r="VJ424"/>
      <c r="VK424"/>
      <c r="VL424"/>
      <c r="VM424"/>
      <c r="VN424"/>
      <c r="VO424"/>
      <c r="VP424"/>
      <c r="VQ424"/>
      <c r="VR424"/>
      <c r="VS424"/>
      <c r="VT424"/>
      <c r="VU424"/>
      <c r="VV424"/>
      <c r="VW424"/>
      <c r="VX424"/>
      <c r="VY424"/>
      <c r="VZ424"/>
      <c r="WA424"/>
      <c r="WB424"/>
      <c r="WC424"/>
      <c r="WD424"/>
      <c r="WE424"/>
      <c r="WF424"/>
      <c r="WG424"/>
      <c r="WH424"/>
      <c r="WI424"/>
      <c r="WJ424"/>
      <c r="WK424"/>
      <c r="WL424"/>
      <c r="WM424"/>
      <c r="WN424"/>
      <c r="WO424"/>
      <c r="WP424"/>
      <c r="WQ424"/>
      <c r="WR424"/>
      <c r="WS424"/>
      <c r="WT424"/>
      <c r="WU424"/>
      <c r="WV424"/>
      <c r="WW424"/>
      <c r="WX424"/>
      <c r="WY424"/>
      <c r="WZ424"/>
      <c r="XA424"/>
      <c r="XB424"/>
      <c r="XC424"/>
      <c r="XD424"/>
      <c r="XE424"/>
      <c r="XF424"/>
      <c r="XG424"/>
      <c r="XH424"/>
      <c r="XI424"/>
      <c r="XJ424"/>
      <c r="XK424"/>
      <c r="XL424"/>
      <c r="XM424"/>
      <c r="XN424"/>
      <c r="XO424"/>
      <c r="XP424"/>
      <c r="XQ424"/>
      <c r="XR424"/>
      <c r="XS424"/>
      <c r="XT424"/>
      <c r="XU424"/>
      <c r="XV424"/>
      <c r="XW424"/>
      <c r="XX424"/>
      <c r="XY424"/>
      <c r="XZ424"/>
      <c r="YA424"/>
      <c r="YB424"/>
      <c r="YC424"/>
      <c r="YD424"/>
      <c r="YE424"/>
      <c r="YF424"/>
      <c r="YG424"/>
      <c r="YH424"/>
      <c r="YI424"/>
      <c r="YJ424"/>
      <c r="YK424"/>
      <c r="YL424"/>
      <c r="YM424"/>
      <c r="YN424"/>
      <c r="YO424"/>
      <c r="YP424"/>
      <c r="YQ424"/>
      <c r="YR424"/>
      <c r="YS424"/>
      <c r="YT424"/>
      <c r="YU424"/>
      <c r="YV424"/>
      <c r="YW424"/>
      <c r="YX424"/>
      <c r="YY424"/>
      <c r="YZ424"/>
      <c r="ZA424"/>
      <c r="ZB424"/>
      <c r="ZC424"/>
      <c r="ZD424"/>
      <c r="ZE424"/>
      <c r="ZF424"/>
      <c r="ZG424"/>
      <c r="ZH424"/>
      <c r="ZI424"/>
      <c r="ZJ424"/>
      <c r="ZK424"/>
      <c r="ZL424"/>
      <c r="ZM424"/>
      <c r="ZN424"/>
      <c r="ZO424"/>
      <c r="ZP424"/>
      <c r="ZQ424"/>
      <c r="ZR424"/>
      <c r="ZS424"/>
      <c r="ZT424"/>
      <c r="ZU424"/>
      <c r="ZV424"/>
      <c r="ZW424"/>
      <c r="ZX424"/>
      <c r="ZY424"/>
      <c r="ZZ424"/>
      <c r="AAA424"/>
      <c r="AAB424"/>
      <c r="AAC424"/>
      <c r="AAD424"/>
      <c r="AAE424"/>
      <c r="AAF424"/>
      <c r="AAG424"/>
      <c r="AAH424"/>
      <c r="AAI424"/>
      <c r="AAJ424"/>
      <c r="AAK424"/>
      <c r="AAL424"/>
      <c r="AAM424"/>
      <c r="AAN424"/>
      <c r="AAO424"/>
      <c r="AAP424"/>
      <c r="AAQ424"/>
      <c r="AAR424"/>
      <c r="AAS424"/>
      <c r="AAT424"/>
      <c r="AAU424"/>
      <c r="AAV424"/>
      <c r="AAW424"/>
      <c r="AAX424"/>
      <c r="AAY424"/>
      <c r="AAZ424"/>
      <c r="ABA424"/>
      <c r="ABB424"/>
      <c r="ABC424"/>
      <c r="ABD424"/>
      <c r="ABE424"/>
      <c r="ABF424"/>
      <c r="ABG424"/>
      <c r="ABH424"/>
      <c r="ABI424"/>
      <c r="ABJ424"/>
      <c r="ABK424"/>
      <c r="ABL424"/>
      <c r="ABM424"/>
      <c r="ABN424"/>
      <c r="ABO424"/>
      <c r="ABP424"/>
      <c r="ABQ424"/>
      <c r="ABR424"/>
      <c r="ABS424"/>
      <c r="ABT424"/>
      <c r="ABU424"/>
      <c r="ABV424"/>
      <c r="ABW424"/>
      <c r="ABX424"/>
      <c r="ABY424"/>
      <c r="ABZ424"/>
      <c r="ACA424"/>
      <c r="ACB424"/>
      <c r="ACC424"/>
      <c r="ACD424"/>
      <c r="ACE424"/>
      <c r="ACF424"/>
      <c r="ACG424"/>
      <c r="ACH424"/>
      <c r="ACI424"/>
      <c r="ACJ424"/>
      <c r="ACK424"/>
      <c r="ACL424"/>
      <c r="ACM424"/>
      <c r="ACN424"/>
      <c r="ACO424"/>
      <c r="ACP424"/>
      <c r="ACQ424"/>
      <c r="ACR424"/>
      <c r="ACS424"/>
      <c r="ACT424"/>
      <c r="ACU424"/>
      <c r="ACV424"/>
      <c r="ACW424"/>
      <c r="ACX424"/>
      <c r="ACY424"/>
      <c r="ACZ424"/>
      <c r="ADA424"/>
      <c r="ADB424"/>
      <c r="ADC424"/>
      <c r="ADD424"/>
      <c r="ADE424"/>
      <c r="ADF424"/>
      <c r="ADG424"/>
      <c r="ADH424"/>
      <c r="ADI424"/>
      <c r="ADJ424"/>
      <c r="ADK424"/>
      <c r="ADL424"/>
      <c r="ADM424"/>
      <c r="ADN424"/>
      <c r="ADO424"/>
      <c r="ADP424"/>
      <c r="ADQ424"/>
      <c r="ADR424"/>
      <c r="ADS424"/>
      <c r="ADT424"/>
      <c r="ADU424"/>
      <c r="ADV424"/>
      <c r="ADW424"/>
      <c r="ADX424"/>
      <c r="ADY424"/>
      <c r="ADZ424"/>
      <c r="AEA424"/>
      <c r="AEB424"/>
      <c r="AEC424"/>
      <c r="AED424"/>
      <c r="AEE424"/>
      <c r="AEF424"/>
      <c r="AEG424"/>
      <c r="AEH424"/>
      <c r="AEI424"/>
      <c r="AEJ424"/>
      <c r="AEK424"/>
      <c r="AEL424"/>
      <c r="AEM424"/>
      <c r="AEN424"/>
      <c r="AEO424"/>
      <c r="AEP424"/>
      <c r="AEQ424"/>
      <c r="AER424"/>
      <c r="AES424"/>
      <c r="AET424"/>
      <c r="AEU424"/>
      <c r="AEV424"/>
      <c r="AEW424"/>
      <c r="AEX424"/>
      <c r="AEY424"/>
      <c r="AEZ424"/>
      <c r="AFA424"/>
      <c r="AFB424"/>
      <c r="AFC424"/>
      <c r="AFD424"/>
      <c r="AFE424"/>
      <c r="AFF424"/>
      <c r="AFG424"/>
      <c r="AFH424"/>
      <c r="AFI424"/>
      <c r="AFJ424"/>
      <c r="AFK424"/>
      <c r="AFL424"/>
      <c r="AFM424"/>
      <c r="AFN424"/>
      <c r="AFO424"/>
      <c r="AFP424"/>
      <c r="AFQ424"/>
      <c r="AFR424"/>
      <c r="AFS424"/>
      <c r="AFT424"/>
      <c r="AFU424"/>
      <c r="AFV424"/>
      <c r="AFW424"/>
      <c r="AFX424"/>
      <c r="AFY424"/>
      <c r="AFZ424"/>
      <c r="AGA424"/>
      <c r="AGB424"/>
      <c r="AGC424"/>
      <c r="AGD424"/>
      <c r="AGE424"/>
      <c r="AGF424"/>
      <c r="AGG424"/>
      <c r="AGH424"/>
      <c r="AGI424"/>
      <c r="AGJ424"/>
      <c r="AGK424"/>
      <c r="AGL424"/>
      <c r="AGM424"/>
      <c r="AGN424"/>
      <c r="AGO424"/>
      <c r="AGP424"/>
      <c r="AGQ424"/>
      <c r="AGR424"/>
      <c r="AGS424"/>
      <c r="AGT424"/>
      <c r="AGU424"/>
      <c r="AGV424"/>
      <c r="AGW424"/>
      <c r="AGX424"/>
      <c r="AGY424"/>
      <c r="AGZ424"/>
      <c r="AHA424"/>
      <c r="AHB424"/>
      <c r="AHC424"/>
      <c r="AHD424"/>
      <c r="AHE424"/>
      <c r="AHF424"/>
      <c r="AHG424"/>
      <c r="AHH424"/>
      <c r="AHI424"/>
      <c r="AHJ424"/>
      <c r="AHK424"/>
      <c r="AHL424"/>
      <c r="AHM424"/>
      <c r="AHN424"/>
      <c r="AHO424"/>
      <c r="AHP424"/>
      <c r="AHQ424"/>
      <c r="AHR424"/>
      <c r="AHS424"/>
      <c r="AHT424"/>
      <c r="AHU424"/>
      <c r="AHV424"/>
      <c r="AHW424"/>
      <c r="AHX424"/>
      <c r="AHY424"/>
      <c r="AHZ424"/>
      <c r="AIA424"/>
      <c r="AIB424"/>
      <c r="AIC424"/>
      <c r="AID424"/>
      <c r="AIE424"/>
      <c r="AIF424"/>
      <c r="AIG424"/>
      <c r="AIH424"/>
      <c r="AII424"/>
      <c r="AIJ424"/>
      <c r="AIK424"/>
      <c r="AIL424"/>
      <c r="AIM424"/>
      <c r="AIN424"/>
      <c r="AIO424"/>
      <c r="AIP424"/>
      <c r="AIQ424"/>
      <c r="AIR424"/>
      <c r="AIS424"/>
      <c r="AIT424"/>
      <c r="AIU424"/>
      <c r="AIV424"/>
      <c r="AIW424"/>
      <c r="AIX424"/>
      <c r="AIY424"/>
      <c r="AIZ424"/>
      <c r="AJA424"/>
      <c r="AJB424"/>
      <c r="AJC424"/>
      <c r="AJD424"/>
      <c r="AJE424"/>
      <c r="AJF424"/>
      <c r="AJG424"/>
      <c r="AJH424"/>
      <c r="AJI424"/>
      <c r="AJJ424"/>
      <c r="AJK424"/>
      <c r="AJL424"/>
      <c r="AJM424"/>
      <c r="AJN424"/>
      <c r="AJO424"/>
      <c r="AJP424"/>
      <c r="AJQ424"/>
      <c r="AJR424"/>
      <c r="AJS424"/>
      <c r="AJT424"/>
      <c r="AJU424"/>
      <c r="AJV424"/>
      <c r="AJW424"/>
      <c r="AJX424"/>
      <c r="AJY424"/>
      <c r="AJZ424"/>
      <c r="AKA424"/>
      <c r="AKB424"/>
      <c r="AKC424"/>
      <c r="AKD424"/>
      <c r="AKE424"/>
      <c r="AKF424"/>
      <c r="AKG424"/>
      <c r="AKH424"/>
      <c r="AKI424"/>
      <c r="AKJ424"/>
      <c r="AKK424"/>
      <c r="AKL424"/>
      <c r="AKM424"/>
      <c r="AKN424"/>
      <c r="AKO424"/>
      <c r="AKP424"/>
      <c r="AKQ424"/>
      <c r="AKR424"/>
      <c r="AKS424"/>
      <c r="AKT424"/>
      <c r="AKU424"/>
      <c r="AKV424"/>
      <c r="AKW424"/>
      <c r="AKX424"/>
      <c r="AKY424"/>
      <c r="AKZ424"/>
      <c r="ALA424"/>
      <c r="ALB424"/>
      <c r="ALC424"/>
      <c r="ALD424"/>
      <c r="ALE424"/>
      <c r="ALF424"/>
      <c r="ALG424"/>
      <c r="ALH424"/>
      <c r="ALI424"/>
      <c r="ALJ424"/>
      <c r="ALK424"/>
      <c r="ALL424"/>
      <c r="ALM424"/>
      <c r="ALN424"/>
      <c r="ALO424"/>
      <c r="ALP424"/>
      <c r="ALQ424"/>
      <c r="ALR424"/>
      <c r="ALS424"/>
      <c r="ALT424"/>
      <c r="ALU424"/>
      <c r="ALV424"/>
      <c r="ALW424"/>
      <c r="ALX424"/>
      <c r="ALY424"/>
      <c r="ALZ424"/>
      <c r="AMA424"/>
      <c r="AMB424"/>
      <c r="AMC424"/>
      <c r="AMD424"/>
      <c r="AME424"/>
      <c r="AMF424"/>
      <c r="AMG424"/>
      <c r="AMH424"/>
      <c r="AMI424"/>
      <c r="AMJ424"/>
      <c r="AMK424"/>
      <c r="AML424"/>
      <c r="AMM424"/>
      <c r="AMN424"/>
      <c r="AMO424"/>
      <c r="AMP424"/>
      <c r="AMQ424"/>
      <c r="AMR424"/>
      <c r="AMS424"/>
      <c r="AMT424"/>
      <c r="AMU424"/>
      <c r="AMV424"/>
      <c r="AMW424"/>
      <c r="AMX424"/>
      <c r="AMY424"/>
      <c r="AMZ424" s="6"/>
      <c r="ANA424" s="6"/>
      <c r="ANB424" s="6"/>
    </row>
    <row r="425" spans="3:1042" s="28" customFormat="1" x14ac:dyDescent="0.25">
      <c r="C425" s="6" t="str">
        <f t="shared" si="282"/>
        <v>Whirlpool</v>
      </c>
      <c r="D425" s="6" t="str">
        <f t="shared" si="283"/>
        <v>HPSE2K50HD045V 100 (WP)  (50 gal)</v>
      </c>
      <c r="E425" s="6">
        <f t="shared" si="305"/>
        <v>261032</v>
      </c>
      <c r="F425" s="55">
        <f t="shared" si="156"/>
        <v>50</v>
      </c>
      <c r="G425" s="6" t="str">
        <f t="shared" si="284"/>
        <v>AOSmithSHPT50</v>
      </c>
      <c r="H425" s="116">
        <f t="shared" si="302"/>
        <v>0</v>
      </c>
      <c r="I425" s="156" t="str">
        <f t="shared" si="306"/>
        <v>WhirlpoolHPSE2K50</v>
      </c>
      <c r="J425" s="91" t="s">
        <v>188</v>
      </c>
      <c r="K425" s="32">
        <v>1</v>
      </c>
      <c r="L425" s="75">
        <f t="shared" si="277"/>
        <v>26</v>
      </c>
      <c r="M425" s="12" t="s">
        <v>50</v>
      </c>
      <c r="N425" s="62">
        <f t="shared" si="304"/>
        <v>10</v>
      </c>
      <c r="O425" s="62">
        <f t="shared" si="300"/>
        <v>261032</v>
      </c>
      <c r="P425" s="59" t="str">
        <f t="shared" si="295"/>
        <v>HPSE2K50HD045V 100 (WP)  (50 gal)</v>
      </c>
      <c r="Q425" s="155">
        <f t="shared" si="279"/>
        <v>1</v>
      </c>
      <c r="R425" s="13" t="s">
        <v>153</v>
      </c>
      <c r="S425" s="14">
        <v>50</v>
      </c>
      <c r="T425" s="30" t="s">
        <v>160</v>
      </c>
      <c r="U425" s="80" t="s">
        <v>160</v>
      </c>
      <c r="V425" s="85" t="str">
        <f t="shared" si="301"/>
        <v>AOSmithSHPT50</v>
      </c>
      <c r="W425" s="115">
        <v>0</v>
      </c>
      <c r="X425" s="46">
        <f>[1]ESTAR_to_AWHS!I180</f>
        <v>3</v>
      </c>
      <c r="Y425" s="47">
        <f>[1]ESTAR_to_AWHS!J180</f>
        <v>42591</v>
      </c>
      <c r="Z425" s="44" t="s">
        <v>80</v>
      </c>
      <c r="AA425" s="126" t="str">
        <f t="shared" si="293"/>
        <v>2,     261032,   "HPSE2K50HD045V 100 (WP)  (50 gal)"</v>
      </c>
      <c r="AB425" s="128" t="str">
        <f t="shared" si="211"/>
        <v>Whirlpool</v>
      </c>
      <c r="AC425" s="129" t="s">
        <v>677</v>
      </c>
      <c r="AD425" s="154">
        <f t="shared" si="280"/>
        <v>2</v>
      </c>
      <c r="AE425" s="126" t="str">
        <f t="shared" si="294"/>
        <v xml:space="preserve">          case  HPSE2K50HD045V 100 (WP)  (50 gal)   :   "WhirlpoolHPSE2K50"</v>
      </c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  <c r="IQ425" s="6"/>
      <c r="IR425" s="6"/>
      <c r="IS425" s="6"/>
      <c r="IT425" s="6"/>
      <c r="IU425" s="6"/>
      <c r="IV425" s="6"/>
      <c r="IW425" s="6"/>
      <c r="IX425" s="6"/>
      <c r="IY425" s="6"/>
      <c r="IZ425" s="6"/>
      <c r="JA425" s="6"/>
      <c r="JB425" s="6"/>
      <c r="JC425" s="6"/>
      <c r="JD425" s="6"/>
      <c r="JE425" s="6"/>
      <c r="JF425" s="6"/>
      <c r="JG425" s="6"/>
      <c r="JH425" s="6"/>
      <c r="JI425" s="6"/>
      <c r="JJ425" s="6"/>
      <c r="JK425" s="6"/>
      <c r="JL425" s="6"/>
      <c r="JM425" s="6"/>
      <c r="JN425" s="6"/>
      <c r="JO425" s="6"/>
      <c r="JP425" s="6"/>
      <c r="JQ425" s="6"/>
      <c r="JR425" s="6"/>
      <c r="JS425" s="6"/>
      <c r="JT425" s="6"/>
      <c r="JU425" s="6"/>
      <c r="JV425" s="6"/>
      <c r="JW425" s="6"/>
      <c r="JX425" s="6"/>
      <c r="JY425" s="6"/>
      <c r="JZ425" s="6"/>
      <c r="KA425" s="6"/>
      <c r="KB425" s="6"/>
      <c r="KC425" s="6"/>
      <c r="KD425" s="6"/>
      <c r="KE425" s="6"/>
      <c r="KF425" s="6"/>
      <c r="KG425" s="6"/>
      <c r="KH425" s="6"/>
      <c r="KI425" s="6"/>
      <c r="KJ425" s="6"/>
      <c r="KK425" s="6"/>
      <c r="KL425" s="6"/>
      <c r="KM425" s="6"/>
      <c r="KN425" s="6"/>
      <c r="KO425" s="6"/>
      <c r="KP425" s="6"/>
      <c r="KQ425" s="6"/>
      <c r="KR425" s="6"/>
      <c r="KS425" s="6"/>
      <c r="KT425" s="6"/>
      <c r="KU425" s="6"/>
      <c r="KV425" s="6"/>
      <c r="KW425" s="6"/>
      <c r="KX425" s="6"/>
      <c r="KY425" s="6"/>
      <c r="KZ425" s="6"/>
      <c r="LA425" s="6"/>
      <c r="LB425" s="6"/>
      <c r="LC425" s="6"/>
      <c r="LD425" s="6"/>
      <c r="LE425" s="6"/>
      <c r="LF425" s="6"/>
      <c r="LG425" s="6"/>
      <c r="LH425" s="6"/>
      <c r="LI425" s="6"/>
      <c r="LJ425" s="6"/>
      <c r="LK425" s="6"/>
      <c r="LL425" s="6"/>
      <c r="LM425" s="6"/>
      <c r="LN425" s="6"/>
      <c r="LO425" s="6"/>
      <c r="LP425" s="6"/>
      <c r="LQ425" s="6"/>
      <c r="LR425" s="6"/>
      <c r="LS425" s="6"/>
      <c r="LT425" s="6"/>
      <c r="LU425" s="6"/>
      <c r="LV425" s="6"/>
      <c r="LW425" s="6"/>
      <c r="LX425" s="6"/>
      <c r="LY425" s="6"/>
      <c r="LZ425" s="6"/>
      <c r="MA425" s="6"/>
      <c r="MB425" s="6"/>
      <c r="MC425" s="6"/>
      <c r="MD425" s="6"/>
      <c r="ME425" s="6"/>
      <c r="MF425" s="6"/>
      <c r="MG425" s="6"/>
      <c r="MH425" s="6"/>
      <c r="MI425" s="6"/>
      <c r="MJ425" s="6"/>
      <c r="MK425" s="6"/>
      <c r="ML425" s="6"/>
      <c r="MM425" s="6"/>
      <c r="MN425" s="6"/>
      <c r="MO425" s="6"/>
      <c r="MP425" s="6"/>
      <c r="MQ425" s="6"/>
      <c r="MR425" s="6"/>
      <c r="MS425" s="6"/>
      <c r="MT425" s="6"/>
      <c r="MU425" s="6"/>
      <c r="MV425" s="6"/>
      <c r="MW425" s="6"/>
      <c r="MX425" s="6"/>
      <c r="MY425" s="6"/>
      <c r="MZ425" s="6"/>
      <c r="NA425" s="6"/>
      <c r="NB425" s="6"/>
      <c r="NC425" s="6"/>
      <c r="ND425" s="6"/>
      <c r="NE425" s="6"/>
      <c r="NF425" s="6"/>
      <c r="NG425" s="6"/>
      <c r="NH425" s="6"/>
      <c r="NI425" s="6"/>
      <c r="NJ425" s="6"/>
      <c r="NK425" s="6"/>
      <c r="NL425" s="6"/>
      <c r="NM425" s="6"/>
      <c r="NN425" s="6"/>
      <c r="NO425" s="6"/>
      <c r="NP425" s="6"/>
      <c r="NQ425" s="6"/>
      <c r="NR425" s="6"/>
      <c r="NS425" s="6"/>
      <c r="NT425" s="6"/>
      <c r="NU425" s="6"/>
      <c r="NV425" s="6"/>
      <c r="NW425" s="6"/>
      <c r="NX425" s="6"/>
      <c r="NY425" s="6"/>
      <c r="NZ425" s="6"/>
      <c r="OA425" s="6"/>
      <c r="OB425" s="6"/>
      <c r="OC425" s="6"/>
      <c r="OD425" s="6"/>
      <c r="OE425" s="6"/>
      <c r="OF425" s="6"/>
      <c r="OG425" s="6"/>
      <c r="OH425" s="6"/>
      <c r="OI425" s="6"/>
      <c r="OJ425" s="6"/>
      <c r="OK425" s="6"/>
      <c r="OL425" s="6"/>
      <c r="OM425" s="6"/>
      <c r="ON425" s="6"/>
      <c r="OO425" s="6"/>
      <c r="OP425" s="6"/>
      <c r="OQ425" s="6"/>
      <c r="OR425" s="6"/>
      <c r="OS425" s="6"/>
      <c r="OT425" s="6"/>
      <c r="OU425" s="6"/>
      <c r="OV425" s="6"/>
      <c r="OW425" s="6"/>
      <c r="OX425" s="6"/>
      <c r="OY425" s="6"/>
      <c r="OZ425" s="6"/>
      <c r="PA425" s="6"/>
      <c r="PB425" s="6"/>
      <c r="PC425" s="6"/>
      <c r="PD425" s="6"/>
      <c r="PE425" s="6"/>
      <c r="PF425" s="6"/>
      <c r="PG425" s="6"/>
      <c r="PH425" s="6"/>
      <c r="PI425" s="6"/>
      <c r="PJ425" s="6"/>
      <c r="PK425" s="6"/>
      <c r="PL425" s="6"/>
      <c r="PM425" s="6"/>
      <c r="PN425" s="6"/>
      <c r="PO425" s="6"/>
      <c r="PP425" s="6"/>
      <c r="PQ425" s="6"/>
      <c r="PR425" s="6"/>
      <c r="PS425" s="6"/>
      <c r="PT425" s="6"/>
      <c r="PU425" s="6"/>
      <c r="PV425" s="6"/>
      <c r="PW425" s="6"/>
      <c r="PX425" s="6"/>
      <c r="PY425" s="6"/>
      <c r="PZ425" s="6"/>
      <c r="QA425" s="6"/>
      <c r="QB425" s="6"/>
      <c r="QC425" s="6"/>
      <c r="QD425" s="6"/>
      <c r="QE425" s="6"/>
      <c r="QF425" s="6"/>
      <c r="QG425" s="6"/>
      <c r="QH425" s="6"/>
      <c r="QI425" s="6"/>
      <c r="QJ425" s="6"/>
      <c r="QK425" s="6"/>
      <c r="QL425" s="6"/>
      <c r="QM425" s="6"/>
      <c r="QN425" s="6"/>
      <c r="QO425" s="6"/>
      <c r="QP425" s="6"/>
      <c r="QQ425" s="6"/>
      <c r="QR425" s="6"/>
      <c r="QS425" s="6"/>
      <c r="QT425" s="6"/>
      <c r="QU425" s="6"/>
      <c r="QV425" s="6"/>
      <c r="QW425" s="6"/>
      <c r="QX425" s="6"/>
      <c r="QY425" s="6"/>
      <c r="QZ425" s="6"/>
      <c r="RA425" s="6"/>
      <c r="RB425" s="6"/>
      <c r="RC425" s="6"/>
      <c r="RD425" s="6"/>
      <c r="RE425" s="6"/>
      <c r="RF425" s="6"/>
      <c r="RG425" s="6"/>
      <c r="RH425" s="6"/>
      <c r="RI425" s="6"/>
      <c r="RJ425" s="6"/>
      <c r="RK425" s="6"/>
      <c r="RL425" s="6"/>
      <c r="RM425" s="6"/>
      <c r="RN425" s="6"/>
      <c r="RO425" s="6"/>
      <c r="RP425" s="6"/>
      <c r="RQ425" s="6"/>
      <c r="RR425" s="6"/>
      <c r="RS425" s="6"/>
      <c r="RT425" s="6"/>
      <c r="RU425" s="6"/>
      <c r="RV425" s="6"/>
      <c r="RW425" s="6"/>
      <c r="RX425" s="6"/>
      <c r="RY425" s="6"/>
      <c r="RZ425" s="6"/>
      <c r="SA425" s="6"/>
      <c r="SB425" s="6"/>
      <c r="SC425" s="6"/>
      <c r="SD425" s="6"/>
      <c r="SE425" s="6"/>
      <c r="SF425" s="6"/>
      <c r="SG425" s="6"/>
      <c r="SH425" s="6"/>
      <c r="SI425" s="6"/>
      <c r="SJ425" s="6"/>
      <c r="SK425" s="6"/>
      <c r="SL425" s="6"/>
      <c r="SM425" s="6"/>
      <c r="SN425" s="6"/>
      <c r="SO425" s="6"/>
      <c r="SP425" s="6"/>
      <c r="SQ425" s="6"/>
      <c r="SR425" s="6"/>
      <c r="SS425" s="6"/>
      <c r="ST425" s="6"/>
      <c r="SU425" s="6"/>
      <c r="SV425" s="6"/>
      <c r="SW425" s="6"/>
      <c r="SX425" s="6"/>
      <c r="SY425" s="6"/>
      <c r="SZ425" s="6"/>
      <c r="TA425" s="6"/>
      <c r="TB425" s="6"/>
      <c r="TC425" s="6"/>
      <c r="TD425" s="6"/>
      <c r="TE425" s="6"/>
      <c r="TF425" s="6"/>
      <c r="TG425" s="6"/>
      <c r="TH425" s="6"/>
      <c r="TI425" s="6"/>
      <c r="TJ425" s="6"/>
      <c r="TK425" s="6"/>
      <c r="TL425" s="6"/>
      <c r="TM425" s="6"/>
      <c r="TN425" s="6"/>
      <c r="TO425" s="6"/>
      <c r="TP425" s="6"/>
      <c r="TQ425" s="6"/>
      <c r="TR425" s="6"/>
      <c r="TS425" s="6"/>
      <c r="TT425" s="6"/>
      <c r="TU425" s="6"/>
      <c r="TV425" s="6"/>
      <c r="TW425" s="6"/>
      <c r="TX425" s="6"/>
      <c r="TY425" s="6"/>
      <c r="TZ425" s="6"/>
      <c r="UA425" s="6"/>
      <c r="UB425" s="6"/>
      <c r="UC425" s="6"/>
      <c r="UD425" s="6"/>
      <c r="UE425" s="6"/>
      <c r="UF425" s="6"/>
      <c r="UG425" s="6"/>
      <c r="UH425" s="6"/>
      <c r="UI425" s="6"/>
      <c r="UJ425" s="6"/>
      <c r="UK425" s="6"/>
      <c r="UL425" s="6"/>
      <c r="UM425" s="6"/>
      <c r="UN425" s="6"/>
      <c r="UO425" s="6"/>
      <c r="UP425" s="6"/>
      <c r="UQ425" s="6"/>
      <c r="UR425" s="6"/>
      <c r="US425" s="6"/>
      <c r="UT425" s="6"/>
      <c r="UU425" s="6"/>
      <c r="UV425" s="6"/>
      <c r="UW425" s="6"/>
      <c r="UX425" s="6"/>
      <c r="UY425" s="6"/>
      <c r="UZ425" s="6"/>
      <c r="VA425" s="6"/>
      <c r="VB425" s="6"/>
      <c r="VC425" s="6"/>
      <c r="VD425" s="6"/>
      <c r="VE425" s="6"/>
      <c r="VF425" s="6"/>
      <c r="VG425" s="6"/>
      <c r="VH425" s="6"/>
      <c r="VI425" s="6"/>
      <c r="VJ425" s="6"/>
      <c r="VK425" s="6"/>
      <c r="VL425" s="6"/>
      <c r="VM425" s="6"/>
      <c r="VN425" s="6"/>
      <c r="VO425" s="6"/>
      <c r="VP425" s="6"/>
      <c r="VQ425" s="6"/>
      <c r="VR425" s="6"/>
      <c r="VS425" s="6"/>
      <c r="VT425" s="6"/>
      <c r="VU425" s="6"/>
      <c r="VV425" s="6"/>
      <c r="VW425" s="6"/>
      <c r="VX425" s="6"/>
      <c r="VY425" s="6"/>
      <c r="VZ425" s="6"/>
      <c r="WA425" s="6"/>
      <c r="WB425" s="6"/>
      <c r="WC425" s="6"/>
      <c r="WD425" s="6"/>
      <c r="WE425" s="6"/>
      <c r="WF425" s="6"/>
      <c r="WG425" s="6"/>
      <c r="WH425" s="6"/>
      <c r="WI425" s="6"/>
      <c r="WJ425" s="6"/>
      <c r="WK425" s="6"/>
      <c r="WL425" s="6"/>
      <c r="WM425" s="6"/>
      <c r="WN425" s="6"/>
      <c r="WO425" s="6"/>
      <c r="WP425" s="6"/>
      <c r="WQ425" s="6"/>
      <c r="WR425" s="6"/>
      <c r="WS425" s="6"/>
      <c r="WT425" s="6"/>
      <c r="WU425" s="6"/>
      <c r="WV425" s="6"/>
      <c r="WW425" s="6"/>
      <c r="WX425" s="6"/>
      <c r="WY425" s="6"/>
      <c r="WZ425" s="6"/>
      <c r="XA425" s="6"/>
      <c r="XB425" s="6"/>
      <c r="XC425" s="6"/>
      <c r="XD425" s="6"/>
      <c r="XE425" s="6"/>
      <c r="XF425" s="6"/>
      <c r="XG425" s="6"/>
      <c r="XH425" s="6"/>
      <c r="XI425" s="6"/>
      <c r="XJ425" s="6"/>
      <c r="XK425" s="6"/>
      <c r="XL425" s="6"/>
      <c r="XM425" s="6"/>
      <c r="XN425" s="6"/>
      <c r="XO425" s="6"/>
      <c r="XP425" s="6"/>
      <c r="XQ425" s="6"/>
      <c r="XR425" s="6"/>
      <c r="XS425" s="6"/>
      <c r="XT425" s="6"/>
      <c r="XU425" s="6"/>
      <c r="XV425" s="6"/>
      <c r="XW425" s="6"/>
      <c r="XX425" s="6"/>
      <c r="XY425" s="6"/>
      <c r="XZ425" s="6"/>
      <c r="YA425" s="6"/>
      <c r="YB425" s="6"/>
      <c r="YC425" s="6"/>
      <c r="YD425" s="6"/>
      <c r="YE425" s="6"/>
      <c r="YF425" s="6"/>
      <c r="YG425" s="6"/>
      <c r="YH425" s="6"/>
      <c r="YI425" s="6"/>
      <c r="YJ425" s="6"/>
      <c r="YK425" s="6"/>
      <c r="YL425" s="6"/>
      <c r="YM425" s="6"/>
      <c r="YN425" s="6"/>
      <c r="YO425" s="6"/>
      <c r="YP425" s="6"/>
      <c r="YQ425" s="6"/>
      <c r="YR425" s="6"/>
      <c r="YS425" s="6"/>
      <c r="YT425" s="6"/>
      <c r="YU425" s="6"/>
      <c r="YV425" s="6"/>
      <c r="YW425" s="6"/>
      <c r="YX425" s="6"/>
      <c r="YY425" s="6"/>
      <c r="YZ425" s="6"/>
      <c r="ZA425" s="6"/>
      <c r="ZB425" s="6"/>
      <c r="ZC425" s="6"/>
      <c r="ZD425" s="6"/>
      <c r="ZE425" s="6"/>
      <c r="ZF425" s="6"/>
      <c r="ZG425" s="6"/>
      <c r="ZH425" s="6"/>
      <c r="ZI425" s="6"/>
      <c r="ZJ425" s="6"/>
      <c r="ZK425" s="6"/>
      <c r="ZL425" s="6"/>
      <c r="ZM425" s="6"/>
      <c r="ZN425" s="6"/>
      <c r="ZO425" s="6"/>
      <c r="ZP425" s="6"/>
      <c r="ZQ425" s="6"/>
      <c r="ZR425" s="6"/>
      <c r="ZS425" s="6"/>
      <c r="ZT425" s="6"/>
      <c r="ZU425" s="6"/>
      <c r="ZV425" s="6"/>
      <c r="ZW425" s="6"/>
      <c r="ZX425" s="6"/>
      <c r="ZY425" s="6"/>
      <c r="ZZ425" s="6"/>
      <c r="AAA425" s="6"/>
      <c r="AAB425" s="6"/>
      <c r="AAC425" s="6"/>
      <c r="AAD425" s="6"/>
      <c r="AAE425" s="6"/>
      <c r="AAF425" s="6"/>
      <c r="AAG425" s="6"/>
      <c r="AAH425" s="6"/>
      <c r="AAI425" s="6"/>
      <c r="AAJ425" s="6"/>
      <c r="AAK425" s="6"/>
      <c r="AAL425" s="6"/>
      <c r="AAM425" s="6"/>
      <c r="AAN425" s="6"/>
      <c r="AAO425" s="6"/>
      <c r="AAP425" s="6"/>
      <c r="AAQ425" s="6"/>
      <c r="AAR425" s="6"/>
      <c r="AAS425" s="6"/>
      <c r="AAT425" s="6"/>
      <c r="AAU425" s="6"/>
      <c r="AAV425" s="6"/>
      <c r="AAW425" s="6"/>
      <c r="AAX425" s="6"/>
      <c r="AAY425" s="6"/>
      <c r="AAZ425" s="6"/>
      <c r="ABA425" s="6"/>
      <c r="ABB425" s="6"/>
      <c r="ABC425" s="6"/>
      <c r="ABD425" s="6"/>
      <c r="ABE425" s="6"/>
      <c r="ABF425" s="6"/>
      <c r="ABG425" s="6"/>
      <c r="ABH425" s="6"/>
      <c r="ABI425" s="6"/>
      <c r="ABJ425" s="6"/>
      <c r="ABK425" s="6"/>
      <c r="ABL425" s="6"/>
      <c r="ABM425" s="6"/>
      <c r="ABN425" s="6"/>
      <c r="ABO425" s="6"/>
      <c r="ABP425" s="6"/>
      <c r="ABQ425" s="6"/>
      <c r="ABR425" s="6"/>
      <c r="ABS425" s="6"/>
      <c r="ABT425" s="6"/>
      <c r="ABU425" s="6"/>
      <c r="ABV425" s="6"/>
      <c r="ABW425" s="6"/>
      <c r="ABX425" s="6"/>
      <c r="ABY425" s="6"/>
      <c r="ABZ425" s="6"/>
      <c r="ACA425" s="6"/>
      <c r="ACB425" s="6"/>
      <c r="ACC425" s="6"/>
      <c r="ACD425" s="6"/>
      <c r="ACE425" s="6"/>
      <c r="ACF425" s="6"/>
      <c r="ACG425" s="6"/>
      <c r="ACH425" s="6"/>
      <c r="ACI425" s="6"/>
      <c r="ACJ425" s="6"/>
      <c r="ACK425" s="6"/>
      <c r="ACL425" s="6"/>
      <c r="ACM425" s="6"/>
      <c r="ACN425" s="6"/>
      <c r="ACO425" s="6"/>
      <c r="ACP425" s="6"/>
      <c r="ACQ425" s="6"/>
      <c r="ACR425" s="6"/>
      <c r="ACS425" s="6"/>
      <c r="ACT425" s="6"/>
      <c r="ACU425" s="6"/>
      <c r="ACV425" s="6"/>
      <c r="ACW425" s="6"/>
      <c r="ACX425" s="6"/>
      <c r="ACY425" s="6"/>
      <c r="ACZ425" s="6"/>
      <c r="ADA425" s="6"/>
      <c r="ADB425" s="6"/>
      <c r="ADC425" s="6"/>
      <c r="ADD425" s="6"/>
      <c r="ADE425" s="6"/>
      <c r="ADF425" s="6"/>
      <c r="ADG425" s="6"/>
      <c r="ADH425" s="6"/>
      <c r="ADI425" s="6"/>
      <c r="ADJ425" s="6"/>
      <c r="ADK425" s="6"/>
      <c r="ADL425" s="6"/>
      <c r="ADM425" s="6"/>
      <c r="ADN425" s="6"/>
      <c r="ADO425" s="6"/>
      <c r="ADP425" s="6"/>
      <c r="ADQ425" s="6"/>
      <c r="ADR425" s="6"/>
      <c r="ADS425" s="6"/>
      <c r="ADT425" s="6"/>
      <c r="ADU425" s="6"/>
      <c r="ADV425" s="6"/>
      <c r="ADW425" s="6"/>
      <c r="ADX425" s="6"/>
      <c r="ADY425" s="6"/>
      <c r="ADZ425" s="6"/>
      <c r="AEA425" s="6"/>
      <c r="AEB425" s="6"/>
      <c r="AEC425" s="6"/>
      <c r="AED425" s="6"/>
      <c r="AEE425" s="6"/>
      <c r="AEF425" s="6"/>
      <c r="AEG425" s="6"/>
      <c r="AEH425" s="6"/>
      <c r="AEI425" s="6"/>
      <c r="AEJ425" s="6"/>
      <c r="AEK425" s="6"/>
      <c r="AEL425" s="6"/>
      <c r="AEM425" s="6"/>
      <c r="AEN425" s="6"/>
      <c r="AEO425" s="6"/>
      <c r="AEP425" s="6"/>
      <c r="AEQ425" s="6"/>
      <c r="AER425" s="6"/>
      <c r="AES425" s="6"/>
      <c r="AET425" s="6"/>
      <c r="AEU425" s="6"/>
      <c r="AEV425" s="6"/>
      <c r="AEW425" s="6"/>
      <c r="AEX425" s="6"/>
      <c r="AEY425" s="6"/>
      <c r="AEZ425" s="6"/>
      <c r="AFA425" s="6"/>
      <c r="AFB425" s="6"/>
      <c r="AFC425" s="6"/>
      <c r="AFD425" s="6"/>
      <c r="AFE425" s="6"/>
      <c r="AFF425" s="6"/>
      <c r="AFG425" s="6"/>
      <c r="AFH425" s="6"/>
      <c r="AFI425" s="6"/>
      <c r="AFJ425" s="6"/>
      <c r="AFK425" s="6"/>
      <c r="AFL425" s="6"/>
      <c r="AFM425" s="6"/>
      <c r="AFN425" s="6"/>
      <c r="AFO425" s="6"/>
      <c r="AFP425" s="6"/>
      <c r="AFQ425" s="6"/>
      <c r="AFR425" s="6"/>
      <c r="AFS425" s="6"/>
      <c r="AFT425" s="6"/>
      <c r="AFU425" s="6"/>
      <c r="AFV425" s="6"/>
      <c r="AFW425" s="6"/>
      <c r="AFX425" s="6"/>
      <c r="AFY425" s="6"/>
      <c r="AFZ425" s="6"/>
      <c r="AGA425" s="6"/>
      <c r="AGB425" s="6"/>
      <c r="AGC425" s="6"/>
      <c r="AGD425" s="6"/>
      <c r="AGE425" s="6"/>
      <c r="AGF425" s="6"/>
      <c r="AGG425" s="6"/>
      <c r="AGH425" s="6"/>
      <c r="AGI425" s="6"/>
      <c r="AGJ425" s="6"/>
      <c r="AGK425" s="6"/>
      <c r="AGL425" s="6"/>
      <c r="AGM425" s="6"/>
      <c r="AGN425" s="6"/>
      <c r="AGO425" s="6"/>
      <c r="AGP425" s="6"/>
      <c r="AGQ425" s="6"/>
      <c r="AGR425" s="6"/>
      <c r="AGS425" s="6"/>
      <c r="AGT425" s="6"/>
      <c r="AGU425" s="6"/>
      <c r="AGV425" s="6"/>
      <c r="AGW425" s="6"/>
      <c r="AGX425" s="6"/>
      <c r="AGY425" s="6"/>
      <c r="AGZ425" s="6"/>
      <c r="AHA425" s="6"/>
      <c r="AHB425" s="6"/>
      <c r="AHC425" s="6"/>
      <c r="AHD425" s="6"/>
      <c r="AHE425" s="6"/>
      <c r="AHF425" s="6"/>
      <c r="AHG425" s="6"/>
      <c r="AHH425" s="6"/>
      <c r="AHI425" s="6"/>
      <c r="AHJ425" s="6"/>
      <c r="AHK425" s="6"/>
      <c r="AHL425" s="6"/>
      <c r="AHM425" s="6"/>
      <c r="AHN425" s="6"/>
      <c r="AHO425" s="6"/>
      <c r="AHP425" s="6"/>
      <c r="AHQ425" s="6"/>
      <c r="AHR425" s="6"/>
      <c r="AHS425" s="6"/>
      <c r="AHT425" s="6"/>
      <c r="AHU425" s="6"/>
      <c r="AHV425" s="6"/>
      <c r="AHW425" s="6"/>
      <c r="AHX425" s="6"/>
      <c r="AHY425" s="6"/>
      <c r="AHZ425" s="6"/>
      <c r="AIA425" s="6"/>
      <c r="AIB425" s="6"/>
      <c r="AIC425" s="6"/>
      <c r="AID425" s="6"/>
      <c r="AIE425" s="6"/>
      <c r="AIF425" s="6"/>
      <c r="AIG425" s="6"/>
      <c r="AIH425" s="6"/>
      <c r="AII425" s="6"/>
      <c r="AIJ425" s="6"/>
      <c r="AIK425" s="6"/>
      <c r="AIL425" s="6"/>
      <c r="AIM425" s="6"/>
      <c r="AIN425" s="6"/>
      <c r="AIO425" s="6"/>
      <c r="AIP425" s="6"/>
      <c r="AIQ425" s="6"/>
      <c r="AIR425" s="6"/>
      <c r="AIS425" s="6"/>
      <c r="AIT425" s="6"/>
      <c r="AIU425" s="6"/>
      <c r="AIV425" s="6"/>
      <c r="AIW425" s="6"/>
      <c r="AIX425" s="6"/>
      <c r="AIY425" s="6"/>
      <c r="AIZ425" s="6"/>
      <c r="AJA425" s="6"/>
      <c r="AJB425" s="6"/>
      <c r="AJC425" s="6"/>
      <c r="AJD425" s="6"/>
      <c r="AJE425" s="6"/>
      <c r="AJF425" s="6"/>
      <c r="AJG425" s="6"/>
      <c r="AJH425" s="6"/>
      <c r="AJI425" s="6"/>
      <c r="AJJ425" s="6"/>
      <c r="AJK425" s="6"/>
      <c r="AJL425" s="6"/>
      <c r="AJM425" s="6"/>
      <c r="AJN425" s="6"/>
      <c r="AJO425" s="6"/>
      <c r="AJP425" s="6"/>
      <c r="AJQ425" s="6"/>
      <c r="AJR425" s="6"/>
      <c r="AJS425" s="6"/>
      <c r="AJT425" s="6"/>
      <c r="AJU425" s="6"/>
      <c r="AJV425" s="6"/>
      <c r="AJW425" s="6"/>
      <c r="AJX425" s="6"/>
      <c r="AJY425" s="6"/>
      <c r="AJZ425" s="6"/>
      <c r="AKA425" s="6"/>
      <c r="AKB425" s="6"/>
      <c r="AKC425" s="6"/>
      <c r="AKD425" s="6"/>
      <c r="AKE425" s="6"/>
      <c r="AKF425" s="6"/>
      <c r="AKG425" s="6"/>
      <c r="AKH425" s="6"/>
      <c r="AKI425" s="6"/>
      <c r="AKJ425" s="6"/>
      <c r="AKK425" s="6"/>
      <c r="AKL425" s="6"/>
      <c r="AKM425" s="6"/>
      <c r="AKN425" s="6"/>
      <c r="AKO425" s="6"/>
      <c r="AKP425" s="6"/>
      <c r="AKQ425" s="6"/>
      <c r="AKR425" s="6"/>
      <c r="AKS425" s="6"/>
      <c r="AKT425" s="6"/>
      <c r="AKU425" s="6"/>
      <c r="AKV425" s="6"/>
      <c r="AKW425" s="6"/>
      <c r="AKX425" s="6"/>
      <c r="AKY425" s="6"/>
      <c r="AKZ425" s="6"/>
      <c r="ALA425" s="6"/>
      <c r="ALB425" s="6"/>
      <c r="ALC425" s="6"/>
      <c r="ALD425" s="6"/>
      <c r="ALE425" s="6"/>
      <c r="ALF425" s="6"/>
      <c r="ALG425" s="6"/>
      <c r="ALH425" s="6"/>
      <c r="ALI425" s="6"/>
      <c r="ALJ425" s="6"/>
      <c r="ALK425" s="6"/>
      <c r="ALL425" s="6"/>
      <c r="ALM425" s="6"/>
      <c r="ALN425" s="6"/>
      <c r="ALO425" s="6"/>
      <c r="ALP425" s="6"/>
      <c r="ALQ425" s="6"/>
      <c r="ALR425" s="6"/>
      <c r="ALS425" s="6"/>
      <c r="ALT425" s="6"/>
      <c r="ALU425" s="6"/>
      <c r="ALV425" s="6"/>
      <c r="ALW425" s="6"/>
      <c r="ALX425" s="6"/>
      <c r="ALY425" s="6"/>
      <c r="ALZ425" s="6"/>
      <c r="AMA425" s="6"/>
      <c r="AMB425" s="6"/>
      <c r="AMC425" s="6"/>
      <c r="AMD425" s="6"/>
      <c r="AME425" s="6"/>
      <c r="AMF425" s="6"/>
      <c r="AMG425" s="6"/>
      <c r="AMH425" s="6"/>
      <c r="AMI425" s="6"/>
      <c r="AMJ425" s="6"/>
      <c r="AMK425" s="6"/>
      <c r="AML425" s="6"/>
      <c r="AMM425" s="6"/>
      <c r="AMN425" s="6"/>
      <c r="AMO425" s="6"/>
      <c r="AMP425" s="6"/>
      <c r="AMQ425" s="6"/>
      <c r="AMR425" s="6"/>
      <c r="AMS425" s="6"/>
      <c r="AMT425" s="6"/>
      <c r="AMU425" s="6"/>
      <c r="AMV425" s="6"/>
      <c r="AMW425" s="6"/>
      <c r="AMX425" s="6"/>
      <c r="AMY425" s="6"/>
      <c r="AMZ425" s="6"/>
      <c r="ANA425" s="6"/>
      <c r="ANB425" s="6"/>
    </row>
    <row r="426" spans="3:1042" s="28" customFormat="1" x14ac:dyDescent="0.25">
      <c r="C426" s="6" t="str">
        <f t="shared" si="282"/>
        <v>Whirlpool</v>
      </c>
      <c r="D426" s="6" t="str">
        <f t="shared" si="283"/>
        <v>HPSE2K50HD045VC 100 (WP)  (50 gal)</v>
      </c>
      <c r="E426" s="6">
        <f t="shared" si="305"/>
        <v>261132</v>
      </c>
      <c r="F426" s="55">
        <f t="shared" si="156"/>
        <v>50</v>
      </c>
      <c r="G426" s="6" t="str">
        <f t="shared" si="284"/>
        <v>AOSmithSHPT50</v>
      </c>
      <c r="H426" s="116">
        <f t="shared" si="302"/>
        <v>0</v>
      </c>
      <c r="I426" s="156" t="str">
        <f t="shared" si="306"/>
        <v>WhirlpoolHPSE2K50C</v>
      </c>
      <c r="J426" s="91" t="s">
        <v>188</v>
      </c>
      <c r="K426" s="32">
        <v>1</v>
      </c>
      <c r="L426" s="75">
        <f t="shared" si="277"/>
        <v>26</v>
      </c>
      <c r="M426" s="12" t="s">
        <v>50</v>
      </c>
      <c r="N426" s="62">
        <f t="shared" si="304"/>
        <v>11</v>
      </c>
      <c r="O426" s="62">
        <f t="shared" si="300"/>
        <v>261132</v>
      </c>
      <c r="P426" s="59" t="str">
        <f t="shared" si="295"/>
        <v>HPSE2K50HD045VC 100 (WP)  (50 gal)</v>
      </c>
      <c r="Q426" s="155">
        <f t="shared" si="279"/>
        <v>1</v>
      </c>
      <c r="R426" s="13" t="s">
        <v>154</v>
      </c>
      <c r="S426" s="14">
        <v>50</v>
      </c>
      <c r="T426" s="30" t="s">
        <v>160</v>
      </c>
      <c r="U426" s="80" t="s">
        <v>160</v>
      </c>
      <c r="V426" s="85" t="str">
        <f t="shared" si="301"/>
        <v>AOSmithSHPT50</v>
      </c>
      <c r="W426" s="115">
        <v>0</v>
      </c>
      <c r="X426" s="46" t="str">
        <f>[1]ESTAR_to_AWHS!I181</f>
        <v>4+</v>
      </c>
      <c r="Y426" s="47">
        <f>[1]ESTAR_to_AWHS!J181</f>
        <v>42591</v>
      </c>
      <c r="Z426" s="44" t="s">
        <v>80</v>
      </c>
      <c r="AA426" s="126" t="str">
        <f t="shared" si="293"/>
        <v>2,     261132,   "HPSE2K50HD045VC 100 (WP)  (50 gal)"</v>
      </c>
      <c r="AB426" s="128" t="str">
        <f t="shared" si="211"/>
        <v>Whirlpool</v>
      </c>
      <c r="AC426" s="129" t="s">
        <v>696</v>
      </c>
      <c r="AD426" s="153">
        <f t="shared" si="280"/>
        <v>1</v>
      </c>
      <c r="AE426" s="126" t="str">
        <f t="shared" si="294"/>
        <v xml:space="preserve">          case  HPSE2K50HD045VC 100 (WP)  (50 gal)   :   "WhirlpoolHPSE2K50C"</v>
      </c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  <c r="IQ426" s="6"/>
      <c r="IR426" s="6"/>
      <c r="IS426" s="6"/>
      <c r="IT426" s="6"/>
      <c r="IU426" s="6"/>
      <c r="IV426" s="6"/>
      <c r="IW426" s="6"/>
      <c r="IX426" s="6"/>
      <c r="IY426" s="6"/>
      <c r="IZ426" s="6"/>
      <c r="JA426" s="6"/>
      <c r="JB426" s="6"/>
      <c r="JC426" s="6"/>
      <c r="JD426" s="6"/>
      <c r="JE426" s="6"/>
      <c r="JF426" s="6"/>
      <c r="JG426" s="6"/>
      <c r="JH426" s="6"/>
      <c r="JI426" s="6"/>
      <c r="JJ426" s="6"/>
      <c r="JK426" s="6"/>
      <c r="JL426" s="6"/>
      <c r="JM426" s="6"/>
      <c r="JN426" s="6"/>
      <c r="JO426" s="6"/>
      <c r="JP426" s="6"/>
      <c r="JQ426" s="6"/>
      <c r="JR426" s="6"/>
      <c r="JS426" s="6"/>
      <c r="JT426" s="6"/>
      <c r="JU426" s="6"/>
      <c r="JV426" s="6"/>
      <c r="JW426" s="6"/>
      <c r="JX426" s="6"/>
      <c r="JY426" s="6"/>
      <c r="JZ426" s="6"/>
      <c r="KA426" s="6"/>
      <c r="KB426" s="6"/>
      <c r="KC426" s="6"/>
      <c r="KD426" s="6"/>
      <c r="KE426" s="6"/>
      <c r="KF426" s="6"/>
      <c r="KG426" s="6"/>
      <c r="KH426" s="6"/>
      <c r="KI426" s="6"/>
      <c r="KJ426" s="6"/>
      <c r="KK426" s="6"/>
      <c r="KL426" s="6"/>
      <c r="KM426" s="6"/>
      <c r="KN426" s="6"/>
      <c r="KO426" s="6"/>
      <c r="KP426" s="6"/>
      <c r="KQ426" s="6"/>
      <c r="KR426" s="6"/>
      <c r="KS426" s="6"/>
      <c r="KT426" s="6"/>
      <c r="KU426" s="6"/>
      <c r="KV426" s="6"/>
      <c r="KW426" s="6"/>
      <c r="KX426" s="6"/>
      <c r="KY426" s="6"/>
      <c r="KZ426" s="6"/>
      <c r="LA426" s="6"/>
      <c r="LB426" s="6"/>
      <c r="LC426" s="6"/>
      <c r="LD426" s="6"/>
      <c r="LE426" s="6"/>
      <c r="LF426" s="6"/>
      <c r="LG426" s="6"/>
      <c r="LH426" s="6"/>
      <c r="LI426" s="6"/>
      <c r="LJ426" s="6"/>
      <c r="LK426" s="6"/>
      <c r="LL426" s="6"/>
      <c r="LM426" s="6"/>
      <c r="LN426" s="6"/>
      <c r="LO426" s="6"/>
      <c r="LP426" s="6"/>
      <c r="LQ426" s="6"/>
      <c r="LR426" s="6"/>
      <c r="LS426" s="6"/>
      <c r="LT426" s="6"/>
      <c r="LU426" s="6"/>
      <c r="LV426" s="6"/>
      <c r="LW426" s="6"/>
      <c r="LX426" s="6"/>
      <c r="LY426" s="6"/>
      <c r="LZ426" s="6"/>
      <c r="MA426" s="6"/>
      <c r="MB426" s="6"/>
      <c r="MC426" s="6"/>
      <c r="MD426" s="6"/>
      <c r="ME426" s="6"/>
      <c r="MF426" s="6"/>
      <c r="MG426" s="6"/>
      <c r="MH426" s="6"/>
      <c r="MI426" s="6"/>
      <c r="MJ426" s="6"/>
      <c r="MK426" s="6"/>
      <c r="ML426" s="6"/>
      <c r="MM426" s="6"/>
      <c r="MN426" s="6"/>
      <c r="MO426" s="6"/>
      <c r="MP426" s="6"/>
      <c r="MQ426" s="6"/>
      <c r="MR426" s="6"/>
      <c r="MS426" s="6"/>
      <c r="MT426" s="6"/>
      <c r="MU426" s="6"/>
      <c r="MV426" s="6"/>
      <c r="MW426" s="6"/>
      <c r="MX426" s="6"/>
      <c r="MY426" s="6"/>
      <c r="MZ426" s="6"/>
      <c r="NA426" s="6"/>
      <c r="NB426" s="6"/>
      <c r="NC426" s="6"/>
      <c r="ND426" s="6"/>
      <c r="NE426" s="6"/>
      <c r="NF426" s="6"/>
      <c r="NG426" s="6"/>
      <c r="NH426" s="6"/>
      <c r="NI426" s="6"/>
      <c r="NJ426" s="6"/>
      <c r="NK426" s="6"/>
      <c r="NL426" s="6"/>
      <c r="NM426" s="6"/>
      <c r="NN426" s="6"/>
      <c r="NO426" s="6"/>
      <c r="NP426" s="6"/>
      <c r="NQ426" s="6"/>
      <c r="NR426" s="6"/>
      <c r="NS426" s="6"/>
      <c r="NT426" s="6"/>
      <c r="NU426" s="6"/>
      <c r="NV426" s="6"/>
      <c r="NW426" s="6"/>
      <c r="NX426" s="6"/>
      <c r="NY426" s="6"/>
      <c r="NZ426" s="6"/>
      <c r="OA426" s="6"/>
      <c r="OB426" s="6"/>
      <c r="OC426" s="6"/>
      <c r="OD426" s="6"/>
      <c r="OE426" s="6"/>
      <c r="OF426" s="6"/>
      <c r="OG426" s="6"/>
      <c r="OH426" s="6"/>
      <c r="OI426" s="6"/>
      <c r="OJ426" s="6"/>
      <c r="OK426" s="6"/>
      <c r="OL426" s="6"/>
      <c r="OM426" s="6"/>
      <c r="ON426" s="6"/>
      <c r="OO426" s="6"/>
      <c r="OP426" s="6"/>
      <c r="OQ426" s="6"/>
      <c r="OR426" s="6"/>
      <c r="OS426" s="6"/>
      <c r="OT426" s="6"/>
      <c r="OU426" s="6"/>
      <c r="OV426" s="6"/>
      <c r="OW426" s="6"/>
      <c r="OX426" s="6"/>
      <c r="OY426" s="6"/>
      <c r="OZ426" s="6"/>
      <c r="PA426" s="6"/>
      <c r="PB426" s="6"/>
      <c r="PC426" s="6"/>
      <c r="PD426" s="6"/>
      <c r="PE426" s="6"/>
      <c r="PF426" s="6"/>
      <c r="PG426" s="6"/>
      <c r="PH426" s="6"/>
      <c r="PI426" s="6"/>
      <c r="PJ426" s="6"/>
      <c r="PK426" s="6"/>
      <c r="PL426" s="6"/>
      <c r="PM426" s="6"/>
      <c r="PN426" s="6"/>
      <c r="PO426" s="6"/>
      <c r="PP426" s="6"/>
      <c r="PQ426" s="6"/>
      <c r="PR426" s="6"/>
      <c r="PS426" s="6"/>
      <c r="PT426" s="6"/>
      <c r="PU426" s="6"/>
      <c r="PV426" s="6"/>
      <c r="PW426" s="6"/>
      <c r="PX426" s="6"/>
      <c r="PY426" s="6"/>
      <c r="PZ426" s="6"/>
      <c r="QA426" s="6"/>
      <c r="QB426" s="6"/>
      <c r="QC426" s="6"/>
      <c r="QD426" s="6"/>
      <c r="QE426" s="6"/>
      <c r="QF426" s="6"/>
      <c r="QG426" s="6"/>
      <c r="QH426" s="6"/>
      <c r="QI426" s="6"/>
      <c r="QJ426" s="6"/>
      <c r="QK426" s="6"/>
      <c r="QL426" s="6"/>
      <c r="QM426" s="6"/>
      <c r="QN426" s="6"/>
      <c r="QO426" s="6"/>
      <c r="QP426" s="6"/>
      <c r="QQ426" s="6"/>
      <c r="QR426" s="6"/>
      <c r="QS426" s="6"/>
      <c r="QT426" s="6"/>
      <c r="QU426" s="6"/>
      <c r="QV426" s="6"/>
      <c r="QW426" s="6"/>
      <c r="QX426" s="6"/>
      <c r="QY426" s="6"/>
      <c r="QZ426" s="6"/>
      <c r="RA426" s="6"/>
      <c r="RB426" s="6"/>
      <c r="RC426" s="6"/>
      <c r="RD426" s="6"/>
      <c r="RE426" s="6"/>
      <c r="RF426" s="6"/>
      <c r="RG426" s="6"/>
      <c r="RH426" s="6"/>
      <c r="RI426" s="6"/>
      <c r="RJ426" s="6"/>
      <c r="RK426" s="6"/>
      <c r="RL426" s="6"/>
      <c r="RM426" s="6"/>
      <c r="RN426" s="6"/>
      <c r="RO426" s="6"/>
      <c r="RP426" s="6"/>
      <c r="RQ426" s="6"/>
      <c r="RR426" s="6"/>
      <c r="RS426" s="6"/>
      <c r="RT426" s="6"/>
      <c r="RU426" s="6"/>
      <c r="RV426" s="6"/>
      <c r="RW426" s="6"/>
      <c r="RX426" s="6"/>
      <c r="RY426" s="6"/>
      <c r="RZ426" s="6"/>
      <c r="SA426" s="6"/>
      <c r="SB426" s="6"/>
      <c r="SC426" s="6"/>
      <c r="SD426" s="6"/>
      <c r="SE426" s="6"/>
      <c r="SF426" s="6"/>
      <c r="SG426" s="6"/>
      <c r="SH426" s="6"/>
      <c r="SI426" s="6"/>
      <c r="SJ426" s="6"/>
      <c r="SK426" s="6"/>
      <c r="SL426" s="6"/>
      <c r="SM426" s="6"/>
      <c r="SN426" s="6"/>
      <c r="SO426" s="6"/>
      <c r="SP426" s="6"/>
      <c r="SQ426" s="6"/>
      <c r="SR426" s="6"/>
      <c r="SS426" s="6"/>
      <c r="ST426" s="6"/>
      <c r="SU426" s="6"/>
      <c r="SV426" s="6"/>
      <c r="SW426" s="6"/>
      <c r="SX426" s="6"/>
      <c r="SY426" s="6"/>
      <c r="SZ426" s="6"/>
      <c r="TA426" s="6"/>
      <c r="TB426" s="6"/>
      <c r="TC426" s="6"/>
      <c r="TD426" s="6"/>
      <c r="TE426" s="6"/>
      <c r="TF426" s="6"/>
      <c r="TG426" s="6"/>
      <c r="TH426" s="6"/>
      <c r="TI426" s="6"/>
      <c r="TJ426" s="6"/>
      <c r="TK426" s="6"/>
      <c r="TL426" s="6"/>
      <c r="TM426" s="6"/>
      <c r="TN426" s="6"/>
      <c r="TO426" s="6"/>
      <c r="TP426" s="6"/>
      <c r="TQ426" s="6"/>
      <c r="TR426" s="6"/>
      <c r="TS426" s="6"/>
      <c r="TT426" s="6"/>
      <c r="TU426" s="6"/>
      <c r="TV426" s="6"/>
      <c r="TW426" s="6"/>
      <c r="TX426" s="6"/>
      <c r="TY426" s="6"/>
      <c r="TZ426" s="6"/>
      <c r="UA426" s="6"/>
      <c r="UB426" s="6"/>
      <c r="UC426" s="6"/>
      <c r="UD426" s="6"/>
      <c r="UE426" s="6"/>
      <c r="UF426" s="6"/>
      <c r="UG426" s="6"/>
      <c r="UH426" s="6"/>
      <c r="UI426" s="6"/>
      <c r="UJ426" s="6"/>
      <c r="UK426" s="6"/>
      <c r="UL426" s="6"/>
      <c r="UM426" s="6"/>
      <c r="UN426" s="6"/>
      <c r="UO426" s="6"/>
      <c r="UP426" s="6"/>
      <c r="UQ426" s="6"/>
      <c r="UR426" s="6"/>
      <c r="US426" s="6"/>
      <c r="UT426" s="6"/>
      <c r="UU426" s="6"/>
      <c r="UV426" s="6"/>
      <c r="UW426" s="6"/>
      <c r="UX426" s="6"/>
      <c r="UY426" s="6"/>
      <c r="UZ426" s="6"/>
      <c r="VA426" s="6"/>
      <c r="VB426" s="6"/>
      <c r="VC426" s="6"/>
      <c r="VD426" s="6"/>
      <c r="VE426" s="6"/>
      <c r="VF426" s="6"/>
      <c r="VG426" s="6"/>
      <c r="VH426" s="6"/>
      <c r="VI426" s="6"/>
      <c r="VJ426" s="6"/>
      <c r="VK426" s="6"/>
      <c r="VL426" s="6"/>
      <c r="VM426" s="6"/>
      <c r="VN426" s="6"/>
      <c r="VO426" s="6"/>
      <c r="VP426" s="6"/>
      <c r="VQ426" s="6"/>
      <c r="VR426" s="6"/>
      <c r="VS426" s="6"/>
      <c r="VT426" s="6"/>
      <c r="VU426" s="6"/>
      <c r="VV426" s="6"/>
      <c r="VW426" s="6"/>
      <c r="VX426" s="6"/>
      <c r="VY426" s="6"/>
      <c r="VZ426" s="6"/>
      <c r="WA426" s="6"/>
      <c r="WB426" s="6"/>
      <c r="WC426" s="6"/>
      <c r="WD426" s="6"/>
      <c r="WE426" s="6"/>
      <c r="WF426" s="6"/>
      <c r="WG426" s="6"/>
      <c r="WH426" s="6"/>
      <c r="WI426" s="6"/>
      <c r="WJ426" s="6"/>
      <c r="WK426" s="6"/>
      <c r="WL426" s="6"/>
      <c r="WM426" s="6"/>
      <c r="WN426" s="6"/>
      <c r="WO426" s="6"/>
      <c r="WP426" s="6"/>
      <c r="WQ426" s="6"/>
      <c r="WR426" s="6"/>
      <c r="WS426" s="6"/>
      <c r="WT426" s="6"/>
      <c r="WU426" s="6"/>
      <c r="WV426" s="6"/>
      <c r="WW426" s="6"/>
      <c r="WX426" s="6"/>
      <c r="WY426" s="6"/>
      <c r="WZ426" s="6"/>
      <c r="XA426" s="6"/>
      <c r="XB426" s="6"/>
      <c r="XC426" s="6"/>
      <c r="XD426" s="6"/>
      <c r="XE426" s="6"/>
      <c r="XF426" s="6"/>
      <c r="XG426" s="6"/>
      <c r="XH426" s="6"/>
      <c r="XI426" s="6"/>
      <c r="XJ426" s="6"/>
      <c r="XK426" s="6"/>
      <c r="XL426" s="6"/>
      <c r="XM426" s="6"/>
      <c r="XN426" s="6"/>
      <c r="XO426" s="6"/>
      <c r="XP426" s="6"/>
      <c r="XQ426" s="6"/>
      <c r="XR426" s="6"/>
      <c r="XS426" s="6"/>
      <c r="XT426" s="6"/>
      <c r="XU426" s="6"/>
      <c r="XV426" s="6"/>
      <c r="XW426" s="6"/>
      <c r="XX426" s="6"/>
      <c r="XY426" s="6"/>
      <c r="XZ426" s="6"/>
      <c r="YA426" s="6"/>
      <c r="YB426" s="6"/>
      <c r="YC426" s="6"/>
      <c r="YD426" s="6"/>
      <c r="YE426" s="6"/>
      <c r="YF426" s="6"/>
      <c r="YG426" s="6"/>
      <c r="YH426" s="6"/>
      <c r="YI426" s="6"/>
      <c r="YJ426" s="6"/>
      <c r="YK426" s="6"/>
      <c r="YL426" s="6"/>
      <c r="YM426" s="6"/>
      <c r="YN426" s="6"/>
      <c r="YO426" s="6"/>
      <c r="YP426" s="6"/>
      <c r="YQ426" s="6"/>
      <c r="YR426" s="6"/>
      <c r="YS426" s="6"/>
      <c r="YT426" s="6"/>
      <c r="YU426" s="6"/>
      <c r="YV426" s="6"/>
      <c r="YW426" s="6"/>
      <c r="YX426" s="6"/>
      <c r="YY426" s="6"/>
      <c r="YZ426" s="6"/>
      <c r="ZA426" s="6"/>
      <c r="ZB426" s="6"/>
      <c r="ZC426" s="6"/>
      <c r="ZD426" s="6"/>
      <c r="ZE426" s="6"/>
      <c r="ZF426" s="6"/>
      <c r="ZG426" s="6"/>
      <c r="ZH426" s="6"/>
      <c r="ZI426" s="6"/>
      <c r="ZJ426" s="6"/>
      <c r="ZK426" s="6"/>
      <c r="ZL426" s="6"/>
      <c r="ZM426" s="6"/>
      <c r="ZN426" s="6"/>
      <c r="ZO426" s="6"/>
      <c r="ZP426" s="6"/>
      <c r="ZQ426" s="6"/>
      <c r="ZR426" s="6"/>
      <c r="ZS426" s="6"/>
      <c r="ZT426" s="6"/>
      <c r="ZU426" s="6"/>
      <c r="ZV426" s="6"/>
      <c r="ZW426" s="6"/>
      <c r="ZX426" s="6"/>
      <c r="ZY426" s="6"/>
      <c r="ZZ426" s="6"/>
      <c r="AAA426" s="6"/>
      <c r="AAB426" s="6"/>
      <c r="AAC426" s="6"/>
      <c r="AAD426" s="6"/>
      <c r="AAE426" s="6"/>
      <c r="AAF426" s="6"/>
      <c r="AAG426" s="6"/>
      <c r="AAH426" s="6"/>
      <c r="AAI426" s="6"/>
      <c r="AAJ426" s="6"/>
      <c r="AAK426" s="6"/>
      <c r="AAL426" s="6"/>
      <c r="AAM426" s="6"/>
      <c r="AAN426" s="6"/>
      <c r="AAO426" s="6"/>
      <c r="AAP426" s="6"/>
      <c r="AAQ426" s="6"/>
      <c r="AAR426" s="6"/>
      <c r="AAS426" s="6"/>
      <c r="AAT426" s="6"/>
      <c r="AAU426" s="6"/>
      <c r="AAV426" s="6"/>
      <c r="AAW426" s="6"/>
      <c r="AAX426" s="6"/>
      <c r="AAY426" s="6"/>
      <c r="AAZ426" s="6"/>
      <c r="ABA426" s="6"/>
      <c r="ABB426" s="6"/>
      <c r="ABC426" s="6"/>
      <c r="ABD426" s="6"/>
      <c r="ABE426" s="6"/>
      <c r="ABF426" s="6"/>
      <c r="ABG426" s="6"/>
      <c r="ABH426" s="6"/>
      <c r="ABI426" s="6"/>
      <c r="ABJ426" s="6"/>
      <c r="ABK426" s="6"/>
      <c r="ABL426" s="6"/>
      <c r="ABM426" s="6"/>
      <c r="ABN426" s="6"/>
      <c r="ABO426" s="6"/>
      <c r="ABP426" s="6"/>
      <c r="ABQ426" s="6"/>
      <c r="ABR426" s="6"/>
      <c r="ABS426" s="6"/>
      <c r="ABT426" s="6"/>
      <c r="ABU426" s="6"/>
      <c r="ABV426" s="6"/>
      <c r="ABW426" s="6"/>
      <c r="ABX426" s="6"/>
      <c r="ABY426" s="6"/>
      <c r="ABZ426" s="6"/>
      <c r="ACA426" s="6"/>
      <c r="ACB426" s="6"/>
      <c r="ACC426" s="6"/>
      <c r="ACD426" s="6"/>
      <c r="ACE426" s="6"/>
      <c r="ACF426" s="6"/>
      <c r="ACG426" s="6"/>
      <c r="ACH426" s="6"/>
      <c r="ACI426" s="6"/>
      <c r="ACJ426" s="6"/>
      <c r="ACK426" s="6"/>
      <c r="ACL426" s="6"/>
      <c r="ACM426" s="6"/>
      <c r="ACN426" s="6"/>
      <c r="ACO426" s="6"/>
      <c r="ACP426" s="6"/>
      <c r="ACQ426" s="6"/>
      <c r="ACR426" s="6"/>
      <c r="ACS426" s="6"/>
      <c r="ACT426" s="6"/>
      <c r="ACU426" s="6"/>
      <c r="ACV426" s="6"/>
      <c r="ACW426" s="6"/>
      <c r="ACX426" s="6"/>
      <c r="ACY426" s="6"/>
      <c r="ACZ426" s="6"/>
      <c r="ADA426" s="6"/>
      <c r="ADB426" s="6"/>
      <c r="ADC426" s="6"/>
      <c r="ADD426" s="6"/>
      <c r="ADE426" s="6"/>
      <c r="ADF426" s="6"/>
      <c r="ADG426" s="6"/>
      <c r="ADH426" s="6"/>
      <c r="ADI426" s="6"/>
      <c r="ADJ426" s="6"/>
      <c r="ADK426" s="6"/>
      <c r="ADL426" s="6"/>
      <c r="ADM426" s="6"/>
      <c r="ADN426" s="6"/>
      <c r="ADO426" s="6"/>
      <c r="ADP426" s="6"/>
      <c r="ADQ426" s="6"/>
      <c r="ADR426" s="6"/>
      <c r="ADS426" s="6"/>
      <c r="ADT426" s="6"/>
      <c r="ADU426" s="6"/>
      <c r="ADV426" s="6"/>
      <c r="ADW426" s="6"/>
      <c r="ADX426" s="6"/>
      <c r="ADY426" s="6"/>
      <c r="ADZ426" s="6"/>
      <c r="AEA426" s="6"/>
      <c r="AEB426" s="6"/>
      <c r="AEC426" s="6"/>
      <c r="AED426" s="6"/>
      <c r="AEE426" s="6"/>
      <c r="AEF426" s="6"/>
      <c r="AEG426" s="6"/>
      <c r="AEH426" s="6"/>
      <c r="AEI426" s="6"/>
      <c r="AEJ426" s="6"/>
      <c r="AEK426" s="6"/>
      <c r="AEL426" s="6"/>
      <c r="AEM426" s="6"/>
      <c r="AEN426" s="6"/>
      <c r="AEO426" s="6"/>
      <c r="AEP426" s="6"/>
      <c r="AEQ426" s="6"/>
      <c r="AER426" s="6"/>
      <c r="AES426" s="6"/>
      <c r="AET426" s="6"/>
      <c r="AEU426" s="6"/>
      <c r="AEV426" s="6"/>
      <c r="AEW426" s="6"/>
      <c r="AEX426" s="6"/>
      <c r="AEY426" s="6"/>
      <c r="AEZ426" s="6"/>
      <c r="AFA426" s="6"/>
      <c r="AFB426" s="6"/>
      <c r="AFC426" s="6"/>
      <c r="AFD426" s="6"/>
      <c r="AFE426" s="6"/>
      <c r="AFF426" s="6"/>
      <c r="AFG426" s="6"/>
      <c r="AFH426" s="6"/>
      <c r="AFI426" s="6"/>
      <c r="AFJ426" s="6"/>
      <c r="AFK426" s="6"/>
      <c r="AFL426" s="6"/>
      <c r="AFM426" s="6"/>
      <c r="AFN426" s="6"/>
      <c r="AFO426" s="6"/>
      <c r="AFP426" s="6"/>
      <c r="AFQ426" s="6"/>
      <c r="AFR426" s="6"/>
      <c r="AFS426" s="6"/>
      <c r="AFT426" s="6"/>
      <c r="AFU426" s="6"/>
      <c r="AFV426" s="6"/>
      <c r="AFW426" s="6"/>
      <c r="AFX426" s="6"/>
      <c r="AFY426" s="6"/>
      <c r="AFZ426" s="6"/>
      <c r="AGA426" s="6"/>
      <c r="AGB426" s="6"/>
      <c r="AGC426" s="6"/>
      <c r="AGD426" s="6"/>
      <c r="AGE426" s="6"/>
      <c r="AGF426" s="6"/>
      <c r="AGG426" s="6"/>
      <c r="AGH426" s="6"/>
      <c r="AGI426" s="6"/>
      <c r="AGJ426" s="6"/>
      <c r="AGK426" s="6"/>
      <c r="AGL426" s="6"/>
      <c r="AGM426" s="6"/>
      <c r="AGN426" s="6"/>
      <c r="AGO426" s="6"/>
      <c r="AGP426" s="6"/>
      <c r="AGQ426" s="6"/>
      <c r="AGR426" s="6"/>
      <c r="AGS426" s="6"/>
      <c r="AGT426" s="6"/>
      <c r="AGU426" s="6"/>
      <c r="AGV426" s="6"/>
      <c r="AGW426" s="6"/>
      <c r="AGX426" s="6"/>
      <c r="AGY426" s="6"/>
      <c r="AGZ426" s="6"/>
      <c r="AHA426" s="6"/>
      <c r="AHB426" s="6"/>
      <c r="AHC426" s="6"/>
      <c r="AHD426" s="6"/>
      <c r="AHE426" s="6"/>
      <c r="AHF426" s="6"/>
      <c r="AHG426" s="6"/>
      <c r="AHH426" s="6"/>
      <c r="AHI426" s="6"/>
      <c r="AHJ426" s="6"/>
      <c r="AHK426" s="6"/>
      <c r="AHL426" s="6"/>
      <c r="AHM426" s="6"/>
      <c r="AHN426" s="6"/>
      <c r="AHO426" s="6"/>
      <c r="AHP426" s="6"/>
      <c r="AHQ426" s="6"/>
      <c r="AHR426" s="6"/>
      <c r="AHS426" s="6"/>
      <c r="AHT426" s="6"/>
      <c r="AHU426" s="6"/>
      <c r="AHV426" s="6"/>
      <c r="AHW426" s="6"/>
      <c r="AHX426" s="6"/>
      <c r="AHY426" s="6"/>
      <c r="AHZ426" s="6"/>
      <c r="AIA426" s="6"/>
      <c r="AIB426" s="6"/>
      <c r="AIC426" s="6"/>
      <c r="AID426" s="6"/>
      <c r="AIE426" s="6"/>
      <c r="AIF426" s="6"/>
      <c r="AIG426" s="6"/>
      <c r="AIH426" s="6"/>
      <c r="AII426" s="6"/>
      <c r="AIJ426" s="6"/>
      <c r="AIK426" s="6"/>
      <c r="AIL426" s="6"/>
      <c r="AIM426" s="6"/>
      <c r="AIN426" s="6"/>
      <c r="AIO426" s="6"/>
      <c r="AIP426" s="6"/>
      <c r="AIQ426" s="6"/>
      <c r="AIR426" s="6"/>
      <c r="AIS426" s="6"/>
      <c r="AIT426" s="6"/>
      <c r="AIU426" s="6"/>
      <c r="AIV426" s="6"/>
      <c r="AIW426" s="6"/>
      <c r="AIX426" s="6"/>
      <c r="AIY426" s="6"/>
      <c r="AIZ426" s="6"/>
      <c r="AJA426" s="6"/>
      <c r="AJB426" s="6"/>
      <c r="AJC426" s="6"/>
      <c r="AJD426" s="6"/>
      <c r="AJE426" s="6"/>
      <c r="AJF426" s="6"/>
      <c r="AJG426" s="6"/>
      <c r="AJH426" s="6"/>
      <c r="AJI426" s="6"/>
      <c r="AJJ426" s="6"/>
      <c r="AJK426" s="6"/>
      <c r="AJL426" s="6"/>
      <c r="AJM426" s="6"/>
      <c r="AJN426" s="6"/>
      <c r="AJO426" s="6"/>
      <c r="AJP426" s="6"/>
      <c r="AJQ426" s="6"/>
      <c r="AJR426" s="6"/>
      <c r="AJS426" s="6"/>
      <c r="AJT426" s="6"/>
      <c r="AJU426" s="6"/>
      <c r="AJV426" s="6"/>
      <c r="AJW426" s="6"/>
      <c r="AJX426" s="6"/>
      <c r="AJY426" s="6"/>
      <c r="AJZ426" s="6"/>
      <c r="AKA426" s="6"/>
      <c r="AKB426" s="6"/>
      <c r="AKC426" s="6"/>
      <c r="AKD426" s="6"/>
      <c r="AKE426" s="6"/>
      <c r="AKF426" s="6"/>
      <c r="AKG426" s="6"/>
      <c r="AKH426" s="6"/>
      <c r="AKI426" s="6"/>
      <c r="AKJ426" s="6"/>
      <c r="AKK426" s="6"/>
      <c r="AKL426" s="6"/>
      <c r="AKM426" s="6"/>
      <c r="AKN426" s="6"/>
      <c r="AKO426" s="6"/>
      <c r="AKP426" s="6"/>
      <c r="AKQ426" s="6"/>
      <c r="AKR426" s="6"/>
      <c r="AKS426" s="6"/>
      <c r="AKT426" s="6"/>
      <c r="AKU426" s="6"/>
      <c r="AKV426" s="6"/>
      <c r="AKW426" s="6"/>
      <c r="AKX426" s="6"/>
      <c r="AKY426" s="6"/>
      <c r="AKZ426" s="6"/>
      <c r="ALA426" s="6"/>
      <c r="ALB426" s="6"/>
      <c r="ALC426" s="6"/>
      <c r="ALD426" s="6"/>
      <c r="ALE426" s="6"/>
      <c r="ALF426" s="6"/>
      <c r="ALG426" s="6"/>
      <c r="ALH426" s="6"/>
      <c r="ALI426" s="6"/>
      <c r="ALJ426" s="6"/>
      <c r="ALK426" s="6"/>
      <c r="ALL426" s="6"/>
      <c r="ALM426" s="6"/>
      <c r="ALN426" s="6"/>
      <c r="ALO426" s="6"/>
      <c r="ALP426" s="6"/>
      <c r="ALQ426" s="6"/>
      <c r="ALR426" s="6"/>
      <c r="ALS426" s="6"/>
      <c r="ALT426" s="6"/>
      <c r="ALU426" s="6"/>
      <c r="ALV426" s="6"/>
      <c r="ALW426" s="6"/>
      <c r="ALX426" s="6"/>
      <c r="ALY426" s="6"/>
      <c r="ALZ426" s="6"/>
      <c r="AMA426" s="6"/>
      <c r="AMB426" s="6"/>
      <c r="AMC426" s="6"/>
      <c r="AMD426" s="6"/>
      <c r="AME426" s="6"/>
      <c r="AMF426" s="6"/>
      <c r="AMG426" s="6"/>
      <c r="AMH426" s="6"/>
      <c r="AMI426" s="6"/>
      <c r="AMJ426" s="6"/>
      <c r="AMK426" s="6"/>
      <c r="AML426" s="6"/>
      <c r="AMM426" s="6"/>
      <c r="AMN426" s="6"/>
      <c r="AMO426" s="6"/>
      <c r="AMP426" s="6"/>
      <c r="AMQ426" s="6"/>
      <c r="AMR426" s="6"/>
      <c r="AMS426" s="6"/>
      <c r="AMT426" s="6"/>
      <c r="AMU426" s="6"/>
      <c r="AMV426" s="6"/>
      <c r="AMW426" s="6"/>
      <c r="AMX426" s="6"/>
      <c r="AMY426" s="6"/>
      <c r="AMZ426" s="6"/>
      <c r="ANA426" s="6"/>
      <c r="ANB426" s="6"/>
    </row>
    <row r="427" spans="3:1042" s="18" customFormat="1" x14ac:dyDescent="0.25">
      <c r="C427" s="6" t="str">
        <f t="shared" si="282"/>
        <v>Whirlpool</v>
      </c>
      <c r="D427" s="6" t="str">
        <f t="shared" si="283"/>
        <v>HPSE2K80HD045V  (80 gal)</v>
      </c>
      <c r="E427" s="6">
        <f t="shared" si="305"/>
        <v>261212</v>
      </c>
      <c r="F427" s="55">
        <f t="shared" si="156"/>
        <v>80</v>
      </c>
      <c r="G427" s="6" t="str">
        <f t="shared" si="284"/>
        <v>AOSmithPHPT80</v>
      </c>
      <c r="H427" s="116">
        <f t="shared" si="302"/>
        <v>0</v>
      </c>
      <c r="I427" s="156" t="str">
        <f t="shared" si="306"/>
        <v>WhirlpoolHPSE2K80</v>
      </c>
      <c r="J427" s="91" t="s">
        <v>188</v>
      </c>
      <c r="K427" s="32">
        <v>1</v>
      </c>
      <c r="L427" s="75">
        <f t="shared" si="277"/>
        <v>26</v>
      </c>
      <c r="M427" s="12" t="s">
        <v>50</v>
      </c>
      <c r="N427" s="62">
        <f t="shared" si="304"/>
        <v>12</v>
      </c>
      <c r="O427" s="62">
        <f t="shared" si="300"/>
        <v>261212</v>
      </c>
      <c r="P427" s="59" t="str">
        <f t="shared" si="295"/>
        <v>HPSE2K80HD045V  (80 gal)</v>
      </c>
      <c r="Q427" s="155">
        <f t="shared" si="279"/>
        <v>1</v>
      </c>
      <c r="R427" s="13" t="s">
        <v>155</v>
      </c>
      <c r="S427" s="14">
        <v>80</v>
      </c>
      <c r="T427" s="30" t="s">
        <v>161</v>
      </c>
      <c r="U427" s="80" t="s">
        <v>105</v>
      </c>
      <c r="V427" s="85" t="str">
        <f t="shared" si="301"/>
        <v>AOSmithPHPT80</v>
      </c>
      <c r="W427" s="115">
        <v>0</v>
      </c>
      <c r="X427" s="46" t="str">
        <f>[1]ESTAR_to_AWHS!I184</f>
        <v>2-3</v>
      </c>
      <c r="Y427" s="47">
        <f>[1]ESTAR_to_AWHS!J184</f>
        <v>41666</v>
      </c>
      <c r="Z427" s="44" t="s">
        <v>80</v>
      </c>
      <c r="AA427" s="126" t="str">
        <f t="shared" si="293"/>
        <v>2,     261212,   "HPSE2K80HD045V  (80 gal)"</v>
      </c>
      <c r="AB427" s="128" t="str">
        <f t="shared" si="211"/>
        <v>Whirlpool</v>
      </c>
      <c r="AC427" s="130" t="s">
        <v>697</v>
      </c>
      <c r="AD427" s="153">
        <f t="shared" si="280"/>
        <v>1</v>
      </c>
      <c r="AE427" s="126" t="str">
        <f t="shared" si="294"/>
        <v xml:space="preserve">          case  HPSE2K80HD045V  (80 gal)   :   "WhirlpoolHPSE2K80"</v>
      </c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  <c r="IQ427" s="6"/>
      <c r="IR427" s="6"/>
      <c r="IS427" s="6"/>
      <c r="IT427" s="6"/>
      <c r="IU427" s="6"/>
      <c r="IV427" s="6"/>
      <c r="IW427" s="6"/>
      <c r="IX427" s="6"/>
      <c r="IY427" s="6"/>
      <c r="IZ427" s="6"/>
      <c r="JA427" s="6"/>
      <c r="JB427" s="6"/>
      <c r="JC427" s="6"/>
      <c r="JD427" s="6"/>
      <c r="JE427" s="6"/>
      <c r="JF427" s="6"/>
      <c r="JG427" s="6"/>
      <c r="JH427" s="6"/>
      <c r="JI427" s="6"/>
      <c r="JJ427" s="6"/>
      <c r="JK427" s="6"/>
      <c r="JL427" s="6"/>
      <c r="JM427" s="6"/>
      <c r="JN427" s="6"/>
      <c r="JO427" s="6"/>
      <c r="JP427" s="6"/>
      <c r="JQ427" s="6"/>
      <c r="JR427" s="6"/>
      <c r="JS427" s="6"/>
      <c r="JT427" s="6"/>
      <c r="JU427" s="6"/>
      <c r="JV427" s="6"/>
      <c r="JW427" s="6"/>
      <c r="JX427" s="6"/>
      <c r="JY427" s="6"/>
      <c r="JZ427" s="6"/>
      <c r="KA427" s="6"/>
      <c r="KB427" s="6"/>
      <c r="KC427" s="6"/>
      <c r="KD427" s="6"/>
      <c r="KE427" s="6"/>
      <c r="KF427" s="6"/>
      <c r="KG427" s="6"/>
      <c r="KH427" s="6"/>
      <c r="KI427" s="6"/>
      <c r="KJ427" s="6"/>
      <c r="KK427" s="6"/>
      <c r="KL427" s="6"/>
      <c r="KM427" s="6"/>
      <c r="KN427" s="6"/>
      <c r="KO427" s="6"/>
      <c r="KP427" s="6"/>
      <c r="KQ427" s="6"/>
      <c r="KR427" s="6"/>
      <c r="KS427" s="6"/>
      <c r="KT427" s="6"/>
      <c r="KU427" s="6"/>
      <c r="KV427" s="6"/>
      <c r="KW427" s="6"/>
      <c r="KX427" s="6"/>
      <c r="KY427" s="6"/>
      <c r="KZ427" s="6"/>
      <c r="LA427" s="6"/>
      <c r="LB427" s="6"/>
      <c r="LC427" s="6"/>
      <c r="LD427" s="6"/>
      <c r="LE427" s="6"/>
      <c r="LF427" s="6"/>
      <c r="LG427" s="6"/>
      <c r="LH427" s="6"/>
      <c r="LI427" s="6"/>
      <c r="LJ427" s="6"/>
      <c r="LK427" s="6"/>
      <c r="LL427" s="6"/>
      <c r="LM427" s="6"/>
      <c r="LN427" s="6"/>
      <c r="LO427" s="6"/>
      <c r="LP427" s="6"/>
      <c r="LQ427" s="6"/>
      <c r="LR427" s="6"/>
      <c r="LS427" s="6"/>
      <c r="LT427" s="6"/>
      <c r="LU427" s="6"/>
      <c r="LV427" s="6"/>
      <c r="LW427" s="6"/>
      <c r="LX427" s="6"/>
      <c r="LY427" s="6"/>
      <c r="LZ427" s="6"/>
      <c r="MA427" s="6"/>
      <c r="MB427" s="6"/>
      <c r="MC427" s="6"/>
      <c r="MD427" s="6"/>
      <c r="ME427" s="6"/>
      <c r="MF427" s="6"/>
      <c r="MG427" s="6"/>
      <c r="MH427" s="6"/>
      <c r="MI427" s="6"/>
      <c r="MJ427" s="6"/>
      <c r="MK427" s="6"/>
      <c r="ML427" s="6"/>
      <c r="MM427" s="6"/>
      <c r="MN427" s="6"/>
      <c r="MO427" s="6"/>
      <c r="MP427" s="6"/>
      <c r="MQ427" s="6"/>
      <c r="MR427" s="6"/>
      <c r="MS427" s="6"/>
      <c r="MT427" s="6"/>
      <c r="MU427" s="6"/>
      <c r="MV427" s="6"/>
      <c r="MW427" s="6"/>
      <c r="MX427" s="6"/>
      <c r="MY427" s="6"/>
      <c r="MZ427" s="6"/>
      <c r="NA427" s="6"/>
      <c r="NB427" s="6"/>
      <c r="NC427" s="6"/>
      <c r="ND427" s="6"/>
      <c r="NE427" s="6"/>
      <c r="NF427" s="6"/>
      <c r="NG427" s="6"/>
      <c r="NH427" s="6"/>
      <c r="NI427" s="6"/>
      <c r="NJ427" s="6"/>
      <c r="NK427" s="6"/>
      <c r="NL427" s="6"/>
      <c r="NM427" s="6"/>
      <c r="NN427" s="6"/>
      <c r="NO427" s="6"/>
      <c r="NP427" s="6"/>
      <c r="NQ427" s="6"/>
      <c r="NR427" s="6"/>
      <c r="NS427" s="6"/>
      <c r="NT427" s="6"/>
      <c r="NU427" s="6"/>
      <c r="NV427" s="6"/>
      <c r="NW427" s="6"/>
      <c r="NX427" s="6"/>
      <c r="NY427" s="6"/>
      <c r="NZ427" s="6"/>
      <c r="OA427" s="6"/>
      <c r="OB427" s="6"/>
      <c r="OC427" s="6"/>
      <c r="OD427" s="6"/>
      <c r="OE427" s="6"/>
      <c r="OF427" s="6"/>
      <c r="OG427" s="6"/>
      <c r="OH427" s="6"/>
      <c r="OI427" s="6"/>
      <c r="OJ427" s="6"/>
      <c r="OK427" s="6"/>
      <c r="OL427" s="6"/>
      <c r="OM427" s="6"/>
      <c r="ON427" s="6"/>
      <c r="OO427" s="6"/>
      <c r="OP427" s="6"/>
      <c r="OQ427" s="6"/>
      <c r="OR427" s="6"/>
      <c r="OS427" s="6"/>
      <c r="OT427" s="6"/>
      <c r="OU427" s="6"/>
      <c r="OV427" s="6"/>
      <c r="OW427" s="6"/>
      <c r="OX427" s="6"/>
      <c r="OY427" s="6"/>
      <c r="OZ427" s="6"/>
      <c r="PA427" s="6"/>
      <c r="PB427" s="6"/>
      <c r="PC427" s="6"/>
      <c r="PD427" s="6"/>
      <c r="PE427" s="6"/>
      <c r="PF427" s="6"/>
      <c r="PG427" s="6"/>
      <c r="PH427" s="6"/>
      <c r="PI427" s="6"/>
      <c r="PJ427" s="6"/>
      <c r="PK427" s="6"/>
      <c r="PL427" s="6"/>
      <c r="PM427" s="6"/>
      <c r="PN427" s="6"/>
      <c r="PO427" s="6"/>
      <c r="PP427" s="6"/>
      <c r="PQ427" s="6"/>
      <c r="PR427" s="6"/>
      <c r="PS427" s="6"/>
      <c r="PT427" s="6"/>
      <c r="PU427" s="6"/>
      <c r="PV427" s="6"/>
      <c r="PW427" s="6"/>
      <c r="PX427" s="6"/>
      <c r="PY427" s="6"/>
      <c r="PZ427" s="6"/>
      <c r="QA427" s="6"/>
      <c r="QB427" s="6"/>
      <c r="QC427" s="6"/>
      <c r="QD427" s="6"/>
      <c r="QE427" s="6"/>
      <c r="QF427" s="6"/>
      <c r="QG427" s="6"/>
      <c r="QH427" s="6"/>
      <c r="QI427" s="6"/>
      <c r="QJ427" s="6"/>
      <c r="QK427" s="6"/>
      <c r="QL427" s="6"/>
      <c r="QM427" s="6"/>
      <c r="QN427" s="6"/>
      <c r="QO427" s="6"/>
      <c r="QP427" s="6"/>
      <c r="QQ427" s="6"/>
      <c r="QR427" s="6"/>
      <c r="QS427" s="6"/>
      <c r="QT427" s="6"/>
      <c r="QU427" s="6"/>
      <c r="QV427" s="6"/>
      <c r="QW427" s="6"/>
      <c r="QX427" s="6"/>
      <c r="QY427" s="6"/>
      <c r="QZ427" s="6"/>
      <c r="RA427" s="6"/>
      <c r="RB427" s="6"/>
      <c r="RC427" s="6"/>
      <c r="RD427" s="6"/>
      <c r="RE427" s="6"/>
      <c r="RF427" s="6"/>
      <c r="RG427" s="6"/>
      <c r="RH427" s="6"/>
      <c r="RI427" s="6"/>
      <c r="RJ427" s="6"/>
      <c r="RK427" s="6"/>
      <c r="RL427" s="6"/>
      <c r="RM427" s="6"/>
      <c r="RN427" s="6"/>
      <c r="RO427" s="6"/>
      <c r="RP427" s="6"/>
      <c r="RQ427" s="6"/>
      <c r="RR427" s="6"/>
      <c r="RS427" s="6"/>
      <c r="RT427" s="6"/>
      <c r="RU427" s="6"/>
      <c r="RV427" s="6"/>
      <c r="RW427" s="6"/>
      <c r="RX427" s="6"/>
      <c r="RY427" s="6"/>
      <c r="RZ427" s="6"/>
      <c r="SA427" s="6"/>
      <c r="SB427" s="6"/>
      <c r="SC427" s="6"/>
      <c r="SD427" s="6"/>
      <c r="SE427" s="6"/>
      <c r="SF427" s="6"/>
      <c r="SG427" s="6"/>
      <c r="SH427" s="6"/>
      <c r="SI427" s="6"/>
      <c r="SJ427" s="6"/>
      <c r="SK427" s="6"/>
      <c r="SL427" s="6"/>
      <c r="SM427" s="6"/>
      <c r="SN427" s="6"/>
      <c r="SO427" s="6"/>
      <c r="SP427" s="6"/>
      <c r="SQ427" s="6"/>
      <c r="SR427" s="6"/>
      <c r="SS427" s="6"/>
      <c r="ST427" s="6"/>
      <c r="SU427" s="6"/>
      <c r="SV427" s="6"/>
      <c r="SW427" s="6"/>
      <c r="SX427" s="6"/>
      <c r="SY427" s="6"/>
      <c r="SZ427" s="6"/>
      <c r="TA427" s="6"/>
      <c r="TB427" s="6"/>
      <c r="TC427" s="6"/>
      <c r="TD427" s="6"/>
      <c r="TE427" s="6"/>
      <c r="TF427" s="6"/>
      <c r="TG427" s="6"/>
      <c r="TH427" s="6"/>
      <c r="TI427" s="6"/>
      <c r="TJ427" s="6"/>
      <c r="TK427" s="6"/>
      <c r="TL427" s="6"/>
      <c r="TM427" s="6"/>
      <c r="TN427" s="6"/>
      <c r="TO427" s="6"/>
      <c r="TP427" s="6"/>
      <c r="TQ427" s="6"/>
      <c r="TR427" s="6"/>
      <c r="TS427" s="6"/>
      <c r="TT427" s="6"/>
      <c r="TU427" s="6"/>
      <c r="TV427" s="6"/>
      <c r="TW427" s="6"/>
      <c r="TX427" s="6"/>
      <c r="TY427" s="6"/>
      <c r="TZ427" s="6"/>
      <c r="UA427" s="6"/>
      <c r="UB427" s="6"/>
      <c r="UC427" s="6"/>
      <c r="UD427" s="6"/>
      <c r="UE427" s="6"/>
      <c r="UF427" s="6"/>
      <c r="UG427" s="6"/>
      <c r="UH427" s="6"/>
      <c r="UI427" s="6"/>
      <c r="UJ427" s="6"/>
      <c r="UK427" s="6"/>
      <c r="UL427" s="6"/>
      <c r="UM427" s="6"/>
      <c r="UN427" s="6"/>
      <c r="UO427" s="6"/>
      <c r="UP427" s="6"/>
      <c r="UQ427" s="6"/>
      <c r="UR427" s="6"/>
      <c r="US427" s="6"/>
      <c r="UT427" s="6"/>
      <c r="UU427" s="6"/>
      <c r="UV427" s="6"/>
      <c r="UW427" s="6"/>
      <c r="UX427" s="6"/>
      <c r="UY427" s="6"/>
      <c r="UZ427" s="6"/>
      <c r="VA427" s="6"/>
      <c r="VB427" s="6"/>
      <c r="VC427" s="6"/>
      <c r="VD427" s="6"/>
      <c r="VE427" s="6"/>
      <c r="VF427" s="6"/>
      <c r="VG427" s="6"/>
      <c r="VH427" s="6"/>
      <c r="VI427" s="6"/>
      <c r="VJ427" s="6"/>
      <c r="VK427" s="6"/>
      <c r="VL427" s="6"/>
      <c r="VM427" s="6"/>
      <c r="VN427" s="6"/>
      <c r="VO427" s="6"/>
      <c r="VP427" s="6"/>
      <c r="VQ427" s="6"/>
      <c r="VR427" s="6"/>
      <c r="VS427" s="6"/>
      <c r="VT427" s="6"/>
      <c r="VU427" s="6"/>
      <c r="VV427" s="6"/>
      <c r="VW427" s="6"/>
      <c r="VX427" s="6"/>
      <c r="VY427" s="6"/>
      <c r="VZ427" s="6"/>
      <c r="WA427" s="6"/>
      <c r="WB427" s="6"/>
      <c r="WC427" s="6"/>
      <c r="WD427" s="6"/>
      <c r="WE427" s="6"/>
      <c r="WF427" s="6"/>
      <c r="WG427" s="6"/>
      <c r="WH427" s="6"/>
      <c r="WI427" s="6"/>
      <c r="WJ427" s="6"/>
      <c r="WK427" s="6"/>
      <c r="WL427" s="6"/>
      <c r="WM427" s="6"/>
      <c r="WN427" s="6"/>
      <c r="WO427" s="6"/>
      <c r="WP427" s="6"/>
      <c r="WQ427" s="6"/>
      <c r="WR427" s="6"/>
      <c r="WS427" s="6"/>
      <c r="WT427" s="6"/>
      <c r="WU427" s="6"/>
      <c r="WV427" s="6"/>
      <c r="WW427" s="6"/>
      <c r="WX427" s="6"/>
      <c r="WY427" s="6"/>
      <c r="WZ427" s="6"/>
      <c r="XA427" s="6"/>
      <c r="XB427" s="6"/>
      <c r="XC427" s="6"/>
      <c r="XD427" s="6"/>
      <c r="XE427" s="6"/>
      <c r="XF427" s="6"/>
      <c r="XG427" s="6"/>
      <c r="XH427" s="6"/>
      <c r="XI427" s="6"/>
      <c r="XJ427" s="6"/>
      <c r="XK427" s="6"/>
      <c r="XL427" s="6"/>
      <c r="XM427" s="6"/>
      <c r="XN427" s="6"/>
      <c r="XO427" s="6"/>
      <c r="XP427" s="6"/>
      <c r="XQ427" s="6"/>
      <c r="XR427" s="6"/>
      <c r="XS427" s="6"/>
      <c r="XT427" s="6"/>
      <c r="XU427" s="6"/>
      <c r="XV427" s="6"/>
      <c r="XW427" s="6"/>
      <c r="XX427" s="6"/>
      <c r="XY427" s="6"/>
      <c r="XZ427" s="6"/>
      <c r="YA427" s="6"/>
      <c r="YB427" s="6"/>
      <c r="YC427" s="6"/>
      <c r="YD427" s="6"/>
      <c r="YE427" s="6"/>
      <c r="YF427" s="6"/>
      <c r="YG427" s="6"/>
      <c r="YH427" s="6"/>
      <c r="YI427" s="6"/>
      <c r="YJ427" s="6"/>
      <c r="YK427" s="6"/>
      <c r="YL427" s="6"/>
      <c r="YM427" s="6"/>
      <c r="YN427" s="6"/>
      <c r="YO427" s="6"/>
      <c r="YP427" s="6"/>
      <c r="YQ427" s="6"/>
      <c r="YR427" s="6"/>
      <c r="YS427" s="6"/>
      <c r="YT427" s="6"/>
      <c r="YU427" s="6"/>
      <c r="YV427" s="6"/>
      <c r="YW427" s="6"/>
      <c r="YX427" s="6"/>
      <c r="YY427" s="6"/>
      <c r="YZ427" s="6"/>
      <c r="ZA427" s="6"/>
      <c r="ZB427" s="6"/>
      <c r="ZC427" s="6"/>
      <c r="ZD427" s="6"/>
      <c r="ZE427" s="6"/>
      <c r="ZF427" s="6"/>
      <c r="ZG427" s="6"/>
      <c r="ZH427" s="6"/>
      <c r="ZI427" s="6"/>
      <c r="ZJ427" s="6"/>
      <c r="ZK427" s="6"/>
      <c r="ZL427" s="6"/>
      <c r="ZM427" s="6"/>
      <c r="ZN427" s="6"/>
      <c r="ZO427" s="6"/>
      <c r="ZP427" s="6"/>
      <c r="ZQ427" s="6"/>
      <c r="ZR427" s="6"/>
      <c r="ZS427" s="6"/>
      <c r="ZT427" s="6"/>
      <c r="ZU427" s="6"/>
      <c r="ZV427" s="6"/>
      <c r="ZW427" s="6"/>
      <c r="ZX427" s="6"/>
      <c r="ZY427" s="6"/>
      <c r="ZZ427" s="6"/>
      <c r="AAA427" s="6"/>
      <c r="AAB427" s="6"/>
      <c r="AAC427" s="6"/>
      <c r="AAD427" s="6"/>
      <c r="AAE427" s="6"/>
      <c r="AAF427" s="6"/>
      <c r="AAG427" s="6"/>
      <c r="AAH427" s="6"/>
      <c r="AAI427" s="6"/>
      <c r="AAJ427" s="6"/>
      <c r="AAK427" s="6"/>
      <c r="AAL427" s="6"/>
      <c r="AAM427" s="6"/>
      <c r="AAN427" s="6"/>
      <c r="AAO427" s="6"/>
      <c r="AAP427" s="6"/>
      <c r="AAQ427" s="6"/>
      <c r="AAR427" s="6"/>
      <c r="AAS427" s="6"/>
      <c r="AAT427" s="6"/>
      <c r="AAU427" s="6"/>
      <c r="AAV427" s="6"/>
      <c r="AAW427" s="6"/>
      <c r="AAX427" s="6"/>
      <c r="AAY427" s="6"/>
      <c r="AAZ427" s="6"/>
      <c r="ABA427" s="6"/>
      <c r="ABB427" s="6"/>
      <c r="ABC427" s="6"/>
      <c r="ABD427" s="6"/>
      <c r="ABE427" s="6"/>
      <c r="ABF427" s="6"/>
      <c r="ABG427" s="6"/>
      <c r="ABH427" s="6"/>
      <c r="ABI427" s="6"/>
      <c r="ABJ427" s="6"/>
      <c r="ABK427" s="6"/>
      <c r="ABL427" s="6"/>
      <c r="ABM427" s="6"/>
      <c r="ABN427" s="6"/>
      <c r="ABO427" s="6"/>
      <c r="ABP427" s="6"/>
      <c r="ABQ427" s="6"/>
      <c r="ABR427" s="6"/>
      <c r="ABS427" s="6"/>
      <c r="ABT427" s="6"/>
      <c r="ABU427" s="6"/>
      <c r="ABV427" s="6"/>
      <c r="ABW427" s="6"/>
      <c r="ABX427" s="6"/>
      <c r="ABY427" s="6"/>
      <c r="ABZ427" s="6"/>
      <c r="ACA427" s="6"/>
      <c r="ACB427" s="6"/>
      <c r="ACC427" s="6"/>
      <c r="ACD427" s="6"/>
      <c r="ACE427" s="6"/>
      <c r="ACF427" s="6"/>
      <c r="ACG427" s="6"/>
      <c r="ACH427" s="6"/>
      <c r="ACI427" s="6"/>
      <c r="ACJ427" s="6"/>
      <c r="ACK427" s="6"/>
      <c r="ACL427" s="6"/>
      <c r="ACM427" s="6"/>
      <c r="ACN427" s="6"/>
      <c r="ACO427" s="6"/>
      <c r="ACP427" s="6"/>
      <c r="ACQ427" s="6"/>
      <c r="ACR427" s="6"/>
      <c r="ACS427" s="6"/>
      <c r="ACT427" s="6"/>
      <c r="ACU427" s="6"/>
      <c r="ACV427" s="6"/>
      <c r="ACW427" s="6"/>
      <c r="ACX427" s="6"/>
      <c r="ACY427" s="6"/>
      <c r="ACZ427" s="6"/>
      <c r="ADA427" s="6"/>
      <c r="ADB427" s="6"/>
      <c r="ADC427" s="6"/>
      <c r="ADD427" s="6"/>
      <c r="ADE427" s="6"/>
      <c r="ADF427" s="6"/>
      <c r="ADG427" s="6"/>
      <c r="ADH427" s="6"/>
      <c r="ADI427" s="6"/>
      <c r="ADJ427" s="6"/>
      <c r="ADK427" s="6"/>
      <c r="ADL427" s="6"/>
      <c r="ADM427" s="6"/>
      <c r="ADN427" s="6"/>
      <c r="ADO427" s="6"/>
      <c r="ADP427" s="6"/>
      <c r="ADQ427" s="6"/>
      <c r="ADR427" s="6"/>
      <c r="ADS427" s="6"/>
      <c r="ADT427" s="6"/>
      <c r="ADU427" s="6"/>
      <c r="ADV427" s="6"/>
      <c r="ADW427" s="6"/>
      <c r="ADX427" s="6"/>
      <c r="ADY427" s="6"/>
      <c r="ADZ427" s="6"/>
      <c r="AEA427" s="6"/>
      <c r="AEB427" s="6"/>
      <c r="AEC427" s="6"/>
      <c r="AED427" s="6"/>
      <c r="AEE427" s="6"/>
      <c r="AEF427" s="6"/>
      <c r="AEG427" s="6"/>
      <c r="AEH427" s="6"/>
      <c r="AEI427" s="6"/>
      <c r="AEJ427" s="6"/>
      <c r="AEK427" s="6"/>
      <c r="AEL427" s="6"/>
      <c r="AEM427" s="6"/>
      <c r="AEN427" s="6"/>
      <c r="AEO427" s="6"/>
      <c r="AEP427" s="6"/>
      <c r="AEQ427" s="6"/>
      <c r="AER427" s="6"/>
      <c r="AES427" s="6"/>
      <c r="AET427" s="6"/>
      <c r="AEU427" s="6"/>
      <c r="AEV427" s="6"/>
      <c r="AEW427" s="6"/>
      <c r="AEX427" s="6"/>
      <c r="AEY427" s="6"/>
      <c r="AEZ427" s="6"/>
      <c r="AFA427" s="6"/>
      <c r="AFB427" s="6"/>
      <c r="AFC427" s="6"/>
      <c r="AFD427" s="6"/>
      <c r="AFE427" s="6"/>
      <c r="AFF427" s="6"/>
      <c r="AFG427" s="6"/>
      <c r="AFH427" s="6"/>
      <c r="AFI427" s="6"/>
      <c r="AFJ427" s="6"/>
      <c r="AFK427" s="6"/>
      <c r="AFL427" s="6"/>
      <c r="AFM427" s="6"/>
      <c r="AFN427" s="6"/>
      <c r="AFO427" s="6"/>
      <c r="AFP427" s="6"/>
      <c r="AFQ427" s="6"/>
      <c r="AFR427" s="6"/>
      <c r="AFS427" s="6"/>
      <c r="AFT427" s="6"/>
      <c r="AFU427" s="6"/>
      <c r="AFV427" s="6"/>
      <c r="AFW427" s="6"/>
      <c r="AFX427" s="6"/>
      <c r="AFY427" s="6"/>
      <c r="AFZ427" s="6"/>
      <c r="AGA427" s="6"/>
      <c r="AGB427" s="6"/>
      <c r="AGC427" s="6"/>
      <c r="AGD427" s="6"/>
      <c r="AGE427" s="6"/>
      <c r="AGF427" s="6"/>
      <c r="AGG427" s="6"/>
      <c r="AGH427" s="6"/>
      <c r="AGI427" s="6"/>
      <c r="AGJ427" s="6"/>
      <c r="AGK427" s="6"/>
      <c r="AGL427" s="6"/>
      <c r="AGM427" s="6"/>
      <c r="AGN427" s="6"/>
      <c r="AGO427" s="6"/>
      <c r="AGP427" s="6"/>
      <c r="AGQ427" s="6"/>
      <c r="AGR427" s="6"/>
      <c r="AGS427" s="6"/>
      <c r="AGT427" s="6"/>
      <c r="AGU427" s="6"/>
      <c r="AGV427" s="6"/>
      <c r="AGW427" s="6"/>
      <c r="AGX427" s="6"/>
      <c r="AGY427" s="6"/>
      <c r="AGZ427" s="6"/>
      <c r="AHA427" s="6"/>
      <c r="AHB427" s="6"/>
      <c r="AHC427" s="6"/>
      <c r="AHD427" s="6"/>
      <c r="AHE427" s="6"/>
      <c r="AHF427" s="6"/>
      <c r="AHG427" s="6"/>
      <c r="AHH427" s="6"/>
      <c r="AHI427" s="6"/>
      <c r="AHJ427" s="6"/>
      <c r="AHK427" s="6"/>
      <c r="AHL427" s="6"/>
      <c r="AHM427" s="6"/>
      <c r="AHN427" s="6"/>
      <c r="AHO427" s="6"/>
      <c r="AHP427" s="6"/>
      <c r="AHQ427" s="6"/>
      <c r="AHR427" s="6"/>
      <c r="AHS427" s="6"/>
      <c r="AHT427" s="6"/>
      <c r="AHU427" s="6"/>
      <c r="AHV427" s="6"/>
      <c r="AHW427" s="6"/>
      <c r="AHX427" s="6"/>
      <c r="AHY427" s="6"/>
      <c r="AHZ427" s="6"/>
      <c r="AIA427" s="6"/>
      <c r="AIB427" s="6"/>
      <c r="AIC427" s="6"/>
      <c r="AID427" s="6"/>
      <c r="AIE427" s="6"/>
      <c r="AIF427" s="6"/>
      <c r="AIG427" s="6"/>
      <c r="AIH427" s="6"/>
      <c r="AII427" s="6"/>
      <c r="AIJ427" s="6"/>
      <c r="AIK427" s="6"/>
      <c r="AIL427" s="6"/>
      <c r="AIM427" s="6"/>
      <c r="AIN427" s="6"/>
      <c r="AIO427" s="6"/>
      <c r="AIP427" s="6"/>
      <c r="AIQ427" s="6"/>
      <c r="AIR427" s="6"/>
      <c r="AIS427" s="6"/>
      <c r="AIT427" s="6"/>
      <c r="AIU427" s="6"/>
      <c r="AIV427" s="6"/>
      <c r="AIW427" s="6"/>
      <c r="AIX427" s="6"/>
      <c r="AIY427" s="6"/>
      <c r="AIZ427" s="6"/>
      <c r="AJA427" s="6"/>
      <c r="AJB427" s="6"/>
      <c r="AJC427" s="6"/>
      <c r="AJD427" s="6"/>
      <c r="AJE427" s="6"/>
      <c r="AJF427" s="6"/>
      <c r="AJG427" s="6"/>
      <c r="AJH427" s="6"/>
      <c r="AJI427" s="6"/>
      <c r="AJJ427" s="6"/>
      <c r="AJK427" s="6"/>
      <c r="AJL427" s="6"/>
      <c r="AJM427" s="6"/>
      <c r="AJN427" s="6"/>
      <c r="AJO427" s="6"/>
      <c r="AJP427" s="6"/>
      <c r="AJQ427" s="6"/>
      <c r="AJR427" s="6"/>
      <c r="AJS427" s="6"/>
      <c r="AJT427" s="6"/>
      <c r="AJU427" s="6"/>
      <c r="AJV427" s="6"/>
      <c r="AJW427" s="6"/>
      <c r="AJX427" s="6"/>
      <c r="AJY427" s="6"/>
      <c r="AJZ427" s="6"/>
      <c r="AKA427" s="6"/>
      <c r="AKB427" s="6"/>
      <c r="AKC427" s="6"/>
      <c r="AKD427" s="6"/>
      <c r="AKE427" s="6"/>
      <c r="AKF427" s="6"/>
      <c r="AKG427" s="6"/>
      <c r="AKH427" s="6"/>
      <c r="AKI427" s="6"/>
      <c r="AKJ427" s="6"/>
      <c r="AKK427" s="6"/>
      <c r="AKL427" s="6"/>
      <c r="AKM427" s="6"/>
      <c r="AKN427" s="6"/>
      <c r="AKO427" s="6"/>
      <c r="AKP427" s="6"/>
      <c r="AKQ427" s="6"/>
      <c r="AKR427" s="6"/>
      <c r="AKS427" s="6"/>
      <c r="AKT427" s="6"/>
      <c r="AKU427" s="6"/>
      <c r="AKV427" s="6"/>
      <c r="AKW427" s="6"/>
      <c r="AKX427" s="6"/>
      <c r="AKY427" s="6"/>
      <c r="AKZ427" s="6"/>
      <c r="ALA427" s="6"/>
      <c r="ALB427" s="6"/>
      <c r="ALC427" s="6"/>
      <c r="ALD427" s="6"/>
      <c r="ALE427" s="6"/>
      <c r="ALF427" s="6"/>
      <c r="ALG427" s="6"/>
      <c r="ALH427" s="6"/>
      <c r="ALI427" s="6"/>
      <c r="ALJ427" s="6"/>
      <c r="ALK427" s="6"/>
      <c r="ALL427" s="6"/>
      <c r="ALM427" s="6"/>
      <c r="ALN427" s="6"/>
      <c r="ALO427" s="6"/>
      <c r="ALP427" s="6"/>
      <c r="ALQ427" s="6"/>
      <c r="ALR427" s="6"/>
      <c r="ALS427" s="6"/>
      <c r="ALT427" s="6"/>
      <c r="ALU427" s="6"/>
      <c r="ALV427" s="6"/>
      <c r="ALW427" s="6"/>
      <c r="ALX427" s="6"/>
      <c r="ALY427" s="6"/>
      <c r="ALZ427" s="6"/>
      <c r="AMA427" s="6"/>
      <c r="AMB427" s="6"/>
      <c r="AMC427" s="6"/>
      <c r="AMD427" s="6"/>
      <c r="AME427" s="6"/>
      <c r="AMF427" s="6"/>
      <c r="AMG427" s="6"/>
      <c r="AMH427" s="6"/>
      <c r="AMI427" s="6"/>
      <c r="AMJ427" s="6"/>
      <c r="AMK427" s="6"/>
      <c r="AML427" s="6"/>
      <c r="AMM427" s="6"/>
      <c r="AMN427" s="6"/>
      <c r="AMO427" s="6"/>
      <c r="AMP427" s="6"/>
      <c r="AMQ427" s="6"/>
      <c r="AMR427" s="6"/>
      <c r="AMS427" s="6"/>
      <c r="AMT427" s="6"/>
      <c r="AMU427" s="6"/>
      <c r="AMV427" s="6"/>
      <c r="AMW427" s="6"/>
      <c r="AMX427" s="6"/>
      <c r="AMY427" s="6"/>
      <c r="AMZ427" s="6"/>
      <c r="ANA427" s="6"/>
      <c r="ANB427" s="6"/>
    </row>
    <row r="428" spans="3:1042" s="18" customFormat="1" x14ac:dyDescent="0.25">
      <c r="C428" s="6" t="str">
        <f t="shared" si="282"/>
        <v>Whirlpool</v>
      </c>
      <c r="D428" s="6" t="str">
        <f t="shared" si="283"/>
        <v>HPSE2K80HD045VC  (80 gal)</v>
      </c>
      <c r="E428" s="6">
        <f t="shared" si="305"/>
        <v>261312</v>
      </c>
      <c r="F428" s="55">
        <f t="shared" si="156"/>
        <v>80</v>
      </c>
      <c r="G428" s="6" t="str">
        <f t="shared" si="284"/>
        <v>AOSmithPHPT80</v>
      </c>
      <c r="H428" s="116">
        <f t="shared" si="302"/>
        <v>0</v>
      </c>
      <c r="I428" s="156" t="str">
        <f t="shared" si="306"/>
        <v>WhirlpoolHPSE2K80C</v>
      </c>
      <c r="J428" s="91" t="s">
        <v>188</v>
      </c>
      <c r="K428" s="32">
        <v>1</v>
      </c>
      <c r="L428" s="75">
        <f t="shared" si="277"/>
        <v>26</v>
      </c>
      <c r="M428" t="s">
        <v>50</v>
      </c>
      <c r="N428" s="62">
        <f t="shared" si="304"/>
        <v>13</v>
      </c>
      <c r="O428" s="62">
        <f t="shared" si="300"/>
        <v>261312</v>
      </c>
      <c r="P428" s="59" t="str">
        <f t="shared" si="295"/>
        <v>HPSE2K80HD045VC  (80 gal)</v>
      </c>
      <c r="Q428" s="155">
        <f t="shared" si="279"/>
        <v>1</v>
      </c>
      <c r="R428" s="21" t="s">
        <v>156</v>
      </c>
      <c r="S428" s="22">
        <v>80</v>
      </c>
      <c r="T428" s="30" t="s">
        <v>161</v>
      </c>
      <c r="U428" s="80" t="s">
        <v>105</v>
      </c>
      <c r="V428" s="85" t="str">
        <f t="shared" si="301"/>
        <v>AOSmithPHPT80</v>
      </c>
      <c r="W428" s="115">
        <v>0</v>
      </c>
      <c r="X428" s="45" t="str">
        <f>[1]ESTAR_to_AWHS!I185</f>
        <v>2-3</v>
      </c>
      <c r="Y428" s="47">
        <f>[1]ESTAR_to_AWHS!J185</f>
        <v>41666</v>
      </c>
      <c r="Z428" s="44" t="s">
        <v>80</v>
      </c>
      <c r="AA428" s="126" t="str">
        <f t="shared" si="293"/>
        <v>2,     261312,   "HPSE2K80HD045VC  (80 gal)"</v>
      </c>
      <c r="AB428" s="128" t="str">
        <f t="shared" si="211"/>
        <v>Whirlpool</v>
      </c>
      <c r="AC428" s="130" t="s">
        <v>698</v>
      </c>
      <c r="AD428" s="153">
        <f t="shared" si="280"/>
        <v>1</v>
      </c>
      <c r="AE428" s="126" t="str">
        <f t="shared" si="294"/>
        <v xml:space="preserve">          case  HPSE2K80HD045VC  (80 gal)   :   "WhirlpoolHPSE2K80C"</v>
      </c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29"/>
      <c r="CJ428" s="29"/>
      <c r="CK428" s="29"/>
      <c r="CL428" s="29"/>
      <c r="CM428" s="29"/>
      <c r="CN428" s="29"/>
      <c r="CO428" s="29"/>
      <c r="CP428" s="29"/>
      <c r="CQ428" s="29"/>
      <c r="CR428" s="29"/>
      <c r="CS428" s="29"/>
      <c r="CT428" s="29"/>
      <c r="CU428" s="29"/>
      <c r="CV428" s="29"/>
      <c r="CW428" s="29"/>
      <c r="CX428" s="29"/>
      <c r="CY428" s="29"/>
      <c r="CZ428" s="29"/>
      <c r="DA428" s="29"/>
      <c r="DB428" s="29"/>
      <c r="DC428" s="29"/>
      <c r="DD428" s="29"/>
      <c r="DE428" s="29"/>
      <c r="DF428" s="29"/>
      <c r="DG428" s="29"/>
      <c r="DH428" s="29"/>
      <c r="DI428" s="29"/>
      <c r="DJ428" s="29"/>
      <c r="DK428" s="29"/>
      <c r="DL428" s="29"/>
      <c r="DM428" s="29"/>
      <c r="DN428" s="29"/>
      <c r="DO428" s="29"/>
      <c r="DP428" s="29"/>
      <c r="DQ428" s="29"/>
      <c r="DR428" s="29"/>
      <c r="DS428" s="29"/>
      <c r="DT428" s="29"/>
      <c r="DU428" s="29"/>
      <c r="DV428" s="29"/>
      <c r="DW428" s="29"/>
      <c r="DX428" s="29"/>
      <c r="DY428" s="29"/>
      <c r="DZ428" s="29"/>
      <c r="EA428" s="29"/>
      <c r="EB428" s="29"/>
      <c r="EC428" s="29"/>
      <c r="ED428" s="29"/>
      <c r="EE428" s="29"/>
      <c r="EF428" s="29"/>
      <c r="EG428" s="29"/>
      <c r="EH428" s="29"/>
      <c r="EI428" s="29"/>
      <c r="EJ428" s="29"/>
      <c r="EK428" s="29"/>
      <c r="EL428" s="29"/>
      <c r="EM428" s="29"/>
      <c r="EN428" s="29"/>
      <c r="EO428" s="29"/>
      <c r="EP428" s="29"/>
      <c r="EQ428" s="29"/>
      <c r="ER428" s="29"/>
      <c r="ES428" s="29"/>
      <c r="ET428" s="29"/>
      <c r="EU428" s="29"/>
      <c r="EV428" s="29"/>
      <c r="EW428" s="29"/>
      <c r="EX428" s="29"/>
      <c r="EY428" s="29"/>
      <c r="EZ428" s="29"/>
      <c r="FA428" s="29"/>
      <c r="FB428" s="29"/>
      <c r="FC428" s="29"/>
      <c r="FD428" s="29"/>
      <c r="FE428" s="29"/>
      <c r="FF428" s="29"/>
      <c r="FG428" s="29"/>
      <c r="FH428" s="29"/>
      <c r="FI428" s="29"/>
      <c r="FJ428" s="29"/>
      <c r="FK428" s="29"/>
      <c r="FL428" s="29"/>
      <c r="FM428" s="29"/>
      <c r="FN428" s="29"/>
      <c r="FO428" s="29"/>
      <c r="FP428" s="29"/>
      <c r="FQ428" s="29"/>
      <c r="FR428" s="29"/>
      <c r="FS428" s="29"/>
      <c r="FT428" s="29"/>
      <c r="FU428" s="29"/>
      <c r="FV428" s="29"/>
      <c r="FW428" s="29"/>
      <c r="FX428" s="29"/>
      <c r="FY428" s="29"/>
      <c r="FZ428" s="29"/>
      <c r="GA428" s="29"/>
      <c r="GB428" s="29"/>
      <c r="GC428" s="29"/>
      <c r="GD428" s="29"/>
      <c r="GE428" s="29"/>
      <c r="GF428" s="29"/>
      <c r="GG428" s="29"/>
      <c r="GH428" s="29"/>
      <c r="GI428" s="29"/>
      <c r="GJ428" s="29"/>
      <c r="GK428" s="29"/>
      <c r="GL428" s="29"/>
      <c r="GM428" s="29"/>
      <c r="GN428" s="29"/>
      <c r="GO428" s="29"/>
      <c r="GP428" s="29"/>
      <c r="GQ428" s="29"/>
      <c r="GR428" s="29"/>
      <c r="GS428" s="29"/>
      <c r="GT428" s="29"/>
      <c r="GU428" s="29"/>
      <c r="GV428" s="29"/>
      <c r="GW428" s="29"/>
      <c r="GX428" s="29"/>
      <c r="GY428" s="29"/>
      <c r="GZ428" s="29"/>
      <c r="HA428" s="29"/>
      <c r="HB428" s="29"/>
      <c r="HC428" s="29"/>
      <c r="HD428" s="29"/>
      <c r="HE428" s="29"/>
      <c r="HF428" s="29"/>
      <c r="HG428" s="29"/>
      <c r="HH428" s="29"/>
      <c r="HI428" s="29"/>
      <c r="HJ428" s="29"/>
      <c r="HK428" s="29"/>
      <c r="HL428" s="29"/>
      <c r="HM428" s="29"/>
      <c r="HN428" s="29"/>
      <c r="HO428" s="29"/>
      <c r="HP428" s="29"/>
      <c r="HQ428" s="29"/>
      <c r="HR428" s="29"/>
      <c r="HS428" s="29"/>
      <c r="HT428" s="29"/>
      <c r="HU428" s="29"/>
      <c r="HV428" s="29"/>
      <c r="HW428" s="29"/>
      <c r="HX428" s="29"/>
      <c r="HY428" s="29"/>
      <c r="HZ428" s="29"/>
      <c r="IA428" s="29"/>
      <c r="IB428" s="29"/>
      <c r="IC428" s="29"/>
      <c r="ID428" s="29"/>
      <c r="IE428" s="29"/>
      <c r="IF428" s="29"/>
      <c r="IG428" s="29"/>
      <c r="IH428" s="29"/>
      <c r="II428" s="29"/>
      <c r="IJ428" s="29"/>
      <c r="IK428" s="29"/>
      <c r="IL428" s="29"/>
      <c r="IM428" s="29"/>
      <c r="IN428" s="29"/>
      <c r="IO428" s="29"/>
      <c r="IP428" s="29"/>
      <c r="IQ428" s="29"/>
      <c r="IR428" s="29"/>
      <c r="IS428" s="29"/>
      <c r="IT428" s="29"/>
      <c r="IU428" s="29"/>
      <c r="IV428" s="29"/>
      <c r="IW428" s="29"/>
      <c r="IX428" s="29"/>
      <c r="IY428" s="29"/>
      <c r="IZ428" s="29"/>
      <c r="JA428" s="29"/>
      <c r="JB428" s="29"/>
      <c r="JC428" s="29"/>
      <c r="JD428" s="29"/>
      <c r="JE428" s="29"/>
      <c r="JF428" s="29"/>
      <c r="JG428" s="29"/>
      <c r="JH428" s="29"/>
      <c r="JI428" s="29"/>
      <c r="JJ428" s="29"/>
      <c r="JK428" s="29"/>
      <c r="JL428" s="29"/>
      <c r="JM428" s="29"/>
      <c r="JN428" s="29"/>
      <c r="JO428" s="29"/>
      <c r="JP428" s="29"/>
      <c r="JQ428" s="29"/>
      <c r="JR428" s="29"/>
      <c r="JS428" s="29"/>
      <c r="JT428" s="29"/>
      <c r="JU428" s="29"/>
      <c r="JV428" s="29"/>
      <c r="JW428" s="29"/>
      <c r="JX428" s="29"/>
      <c r="JY428" s="29"/>
      <c r="JZ428" s="29"/>
      <c r="KA428" s="29"/>
      <c r="KB428" s="29"/>
      <c r="KC428" s="29"/>
      <c r="KD428" s="29"/>
      <c r="KE428" s="29"/>
      <c r="KF428" s="29"/>
      <c r="KG428" s="29"/>
      <c r="KH428" s="29"/>
      <c r="KI428" s="29"/>
      <c r="KJ428" s="29"/>
      <c r="KK428" s="29"/>
      <c r="KL428" s="29"/>
      <c r="KM428" s="29"/>
      <c r="KN428" s="29"/>
      <c r="KO428" s="29"/>
      <c r="KP428" s="29"/>
      <c r="KQ428" s="29"/>
      <c r="KR428" s="29"/>
      <c r="KS428" s="29"/>
      <c r="KT428" s="29"/>
      <c r="KU428" s="29"/>
      <c r="KV428" s="29"/>
      <c r="KW428" s="29"/>
      <c r="KX428" s="29"/>
      <c r="KY428" s="29"/>
      <c r="KZ428" s="29"/>
      <c r="LA428" s="29"/>
      <c r="LB428" s="29"/>
      <c r="LC428" s="29"/>
      <c r="LD428" s="29"/>
      <c r="LE428" s="29"/>
      <c r="LF428" s="29"/>
      <c r="LG428" s="29"/>
      <c r="LH428" s="29"/>
      <c r="LI428" s="29"/>
      <c r="LJ428" s="29"/>
      <c r="LK428" s="29"/>
      <c r="LL428" s="29"/>
      <c r="LM428" s="29"/>
      <c r="LN428" s="29"/>
      <c r="LO428" s="29"/>
      <c r="LP428" s="29"/>
      <c r="LQ428" s="29"/>
      <c r="LR428" s="29"/>
      <c r="LS428" s="29"/>
      <c r="LT428" s="29"/>
      <c r="LU428" s="29"/>
      <c r="LV428" s="29"/>
      <c r="LW428" s="29"/>
      <c r="LX428" s="29"/>
      <c r="LY428" s="29"/>
      <c r="LZ428" s="29"/>
      <c r="MA428" s="29"/>
      <c r="MB428" s="29"/>
      <c r="MC428" s="29"/>
      <c r="MD428" s="29"/>
      <c r="ME428" s="29"/>
      <c r="MF428" s="29"/>
      <c r="MG428" s="29"/>
      <c r="MH428" s="29"/>
      <c r="MI428" s="29"/>
      <c r="MJ428" s="29"/>
      <c r="MK428" s="29"/>
      <c r="ML428" s="29"/>
      <c r="MM428" s="29"/>
      <c r="MN428" s="29"/>
      <c r="MO428" s="29"/>
      <c r="MP428" s="29"/>
      <c r="MQ428" s="29"/>
      <c r="MR428" s="29"/>
      <c r="MS428" s="29"/>
      <c r="MT428" s="29"/>
      <c r="MU428" s="29"/>
      <c r="MV428" s="29"/>
      <c r="MW428" s="29"/>
      <c r="MX428" s="29"/>
      <c r="MY428" s="29"/>
      <c r="MZ428" s="29"/>
      <c r="NA428" s="29"/>
      <c r="NB428" s="29"/>
      <c r="NC428" s="29"/>
      <c r="ND428" s="29"/>
      <c r="NE428" s="29"/>
      <c r="NF428" s="29"/>
      <c r="NG428" s="29"/>
      <c r="NH428" s="29"/>
      <c r="NI428" s="29"/>
      <c r="NJ428" s="29"/>
      <c r="NK428" s="29"/>
      <c r="NL428" s="29"/>
      <c r="NM428" s="29"/>
      <c r="NN428" s="29"/>
      <c r="NO428" s="29"/>
      <c r="NP428" s="29"/>
      <c r="NQ428" s="29"/>
      <c r="NR428" s="29"/>
      <c r="NS428" s="29"/>
      <c r="NT428" s="29"/>
      <c r="NU428" s="29"/>
      <c r="NV428" s="29"/>
      <c r="NW428" s="29"/>
      <c r="NX428" s="29"/>
      <c r="NY428" s="29"/>
      <c r="NZ428" s="29"/>
      <c r="OA428" s="29"/>
      <c r="OB428" s="29"/>
      <c r="OC428" s="29"/>
      <c r="OD428" s="29"/>
      <c r="OE428" s="29"/>
      <c r="OF428" s="29"/>
      <c r="OG428" s="29"/>
      <c r="OH428" s="29"/>
      <c r="OI428" s="29"/>
      <c r="OJ428" s="29"/>
      <c r="OK428" s="29"/>
      <c r="OL428" s="29"/>
      <c r="OM428" s="29"/>
      <c r="ON428" s="29"/>
      <c r="OO428" s="29"/>
      <c r="OP428" s="29"/>
      <c r="OQ428" s="29"/>
      <c r="OR428" s="29"/>
      <c r="OS428" s="29"/>
      <c r="OT428" s="29"/>
      <c r="OU428" s="29"/>
      <c r="OV428" s="29"/>
      <c r="OW428" s="29"/>
      <c r="OX428" s="29"/>
      <c r="OY428" s="29"/>
      <c r="OZ428" s="29"/>
      <c r="PA428" s="29"/>
      <c r="PB428" s="29"/>
      <c r="PC428" s="29"/>
      <c r="PD428" s="29"/>
      <c r="PE428" s="29"/>
      <c r="PF428" s="29"/>
      <c r="PG428" s="29"/>
      <c r="PH428" s="29"/>
      <c r="PI428" s="29"/>
      <c r="PJ428" s="29"/>
      <c r="PK428" s="29"/>
      <c r="PL428" s="29"/>
      <c r="PM428" s="29"/>
      <c r="PN428" s="29"/>
      <c r="PO428" s="29"/>
      <c r="PP428" s="29"/>
      <c r="PQ428" s="29"/>
      <c r="PR428" s="29"/>
      <c r="PS428" s="29"/>
      <c r="PT428" s="29"/>
      <c r="PU428" s="29"/>
      <c r="PV428" s="29"/>
      <c r="PW428" s="29"/>
      <c r="PX428" s="29"/>
      <c r="PY428" s="29"/>
      <c r="PZ428" s="29"/>
      <c r="QA428" s="29"/>
      <c r="QB428" s="29"/>
      <c r="QC428" s="29"/>
      <c r="QD428" s="29"/>
      <c r="QE428" s="29"/>
      <c r="QF428" s="29"/>
      <c r="QG428" s="29"/>
      <c r="QH428" s="29"/>
      <c r="QI428" s="29"/>
      <c r="QJ428" s="29"/>
      <c r="QK428" s="29"/>
      <c r="QL428" s="29"/>
      <c r="QM428" s="29"/>
      <c r="QN428" s="29"/>
      <c r="QO428" s="29"/>
      <c r="QP428" s="29"/>
      <c r="QQ428" s="29"/>
      <c r="QR428" s="29"/>
      <c r="QS428" s="29"/>
      <c r="QT428" s="29"/>
      <c r="QU428" s="29"/>
      <c r="QV428" s="29"/>
      <c r="QW428" s="29"/>
      <c r="QX428" s="29"/>
      <c r="QY428" s="29"/>
      <c r="QZ428" s="29"/>
      <c r="RA428" s="29"/>
      <c r="RB428" s="29"/>
      <c r="RC428" s="29"/>
      <c r="RD428" s="29"/>
      <c r="RE428" s="29"/>
      <c r="RF428" s="29"/>
      <c r="RG428" s="29"/>
      <c r="RH428" s="29"/>
      <c r="RI428" s="29"/>
      <c r="RJ428" s="29"/>
      <c r="RK428" s="29"/>
      <c r="RL428" s="29"/>
      <c r="RM428" s="29"/>
      <c r="RN428" s="29"/>
      <c r="RO428" s="29"/>
      <c r="RP428" s="29"/>
      <c r="RQ428" s="29"/>
      <c r="RR428" s="29"/>
      <c r="RS428" s="29"/>
      <c r="RT428" s="29"/>
      <c r="RU428" s="29"/>
      <c r="RV428" s="29"/>
      <c r="RW428" s="29"/>
      <c r="RX428" s="29"/>
      <c r="RY428" s="29"/>
      <c r="RZ428" s="29"/>
      <c r="SA428" s="29"/>
      <c r="SB428" s="29"/>
      <c r="SC428" s="29"/>
      <c r="SD428" s="29"/>
      <c r="SE428" s="29"/>
      <c r="SF428" s="29"/>
      <c r="SG428" s="29"/>
      <c r="SH428" s="29"/>
      <c r="SI428" s="29"/>
      <c r="SJ428" s="29"/>
      <c r="SK428" s="29"/>
      <c r="SL428" s="29"/>
      <c r="SM428" s="29"/>
      <c r="SN428" s="29"/>
      <c r="SO428" s="29"/>
      <c r="SP428" s="29"/>
      <c r="SQ428" s="29"/>
      <c r="SR428" s="29"/>
      <c r="SS428" s="29"/>
      <c r="ST428" s="29"/>
      <c r="SU428" s="29"/>
      <c r="SV428" s="29"/>
      <c r="SW428" s="29"/>
      <c r="SX428" s="29"/>
      <c r="SY428" s="29"/>
      <c r="SZ428" s="29"/>
      <c r="TA428" s="29"/>
      <c r="TB428" s="29"/>
      <c r="TC428" s="29"/>
      <c r="TD428" s="29"/>
      <c r="TE428" s="29"/>
      <c r="TF428" s="29"/>
      <c r="TG428" s="29"/>
      <c r="TH428" s="29"/>
      <c r="TI428" s="29"/>
      <c r="TJ428" s="29"/>
      <c r="TK428" s="29"/>
      <c r="TL428" s="29"/>
      <c r="TM428" s="29"/>
      <c r="TN428" s="29"/>
      <c r="TO428" s="29"/>
      <c r="TP428" s="29"/>
      <c r="TQ428" s="29"/>
      <c r="TR428" s="29"/>
      <c r="TS428" s="29"/>
      <c r="TT428" s="29"/>
      <c r="TU428" s="29"/>
      <c r="TV428" s="29"/>
      <c r="TW428" s="29"/>
      <c r="TX428" s="29"/>
      <c r="TY428" s="29"/>
      <c r="TZ428" s="29"/>
      <c r="UA428" s="29"/>
      <c r="UB428" s="29"/>
      <c r="UC428" s="29"/>
      <c r="UD428" s="29"/>
      <c r="UE428" s="29"/>
      <c r="UF428" s="29"/>
      <c r="UG428" s="29"/>
      <c r="UH428" s="29"/>
      <c r="UI428" s="29"/>
      <c r="UJ428" s="29"/>
      <c r="UK428" s="29"/>
      <c r="UL428" s="29"/>
      <c r="UM428" s="29"/>
      <c r="UN428" s="29"/>
      <c r="UO428" s="29"/>
      <c r="UP428" s="29"/>
      <c r="UQ428" s="29"/>
      <c r="UR428" s="29"/>
      <c r="US428" s="29"/>
      <c r="UT428" s="29"/>
      <c r="UU428" s="29"/>
      <c r="UV428" s="29"/>
      <c r="UW428" s="29"/>
      <c r="UX428" s="29"/>
      <c r="UY428" s="29"/>
      <c r="UZ428" s="29"/>
      <c r="VA428" s="29"/>
      <c r="VB428" s="29"/>
      <c r="VC428" s="29"/>
      <c r="VD428" s="29"/>
      <c r="VE428" s="29"/>
      <c r="VF428" s="29"/>
      <c r="VG428" s="29"/>
      <c r="VH428" s="29"/>
      <c r="VI428" s="29"/>
      <c r="VJ428" s="29"/>
      <c r="VK428" s="29"/>
      <c r="VL428" s="29"/>
      <c r="VM428" s="29"/>
      <c r="VN428" s="29"/>
      <c r="VO428" s="29"/>
      <c r="VP428" s="29"/>
      <c r="VQ428" s="29"/>
      <c r="VR428" s="29"/>
      <c r="VS428" s="29"/>
      <c r="VT428" s="29"/>
      <c r="VU428" s="29"/>
      <c r="VV428" s="29"/>
      <c r="VW428" s="29"/>
      <c r="VX428" s="29"/>
      <c r="VY428" s="29"/>
      <c r="VZ428" s="29"/>
      <c r="WA428" s="29"/>
      <c r="WB428" s="29"/>
      <c r="WC428" s="29"/>
      <c r="WD428" s="29"/>
      <c r="WE428" s="29"/>
      <c r="WF428" s="29"/>
      <c r="WG428" s="29"/>
      <c r="WH428" s="29"/>
      <c r="WI428" s="29"/>
      <c r="WJ428" s="29"/>
      <c r="WK428" s="29"/>
      <c r="WL428" s="29"/>
      <c r="WM428" s="29"/>
      <c r="WN428" s="29"/>
      <c r="WO428" s="29"/>
      <c r="WP428" s="29"/>
      <c r="WQ428" s="29"/>
      <c r="WR428" s="29"/>
      <c r="WS428" s="29"/>
      <c r="WT428" s="29"/>
      <c r="WU428" s="29"/>
      <c r="WV428" s="29"/>
      <c r="WW428" s="29"/>
      <c r="WX428" s="29"/>
      <c r="WY428" s="29"/>
      <c r="WZ428" s="29"/>
      <c r="XA428" s="29"/>
      <c r="XB428" s="29"/>
      <c r="XC428" s="29"/>
      <c r="XD428" s="29"/>
      <c r="XE428" s="29"/>
      <c r="XF428" s="29"/>
      <c r="XG428" s="29"/>
      <c r="XH428" s="29"/>
      <c r="XI428" s="29"/>
      <c r="XJ428" s="29"/>
      <c r="XK428" s="29"/>
      <c r="XL428" s="29"/>
      <c r="XM428" s="29"/>
      <c r="XN428" s="29"/>
      <c r="XO428" s="29"/>
      <c r="XP428" s="29"/>
      <c r="XQ428" s="29"/>
      <c r="XR428" s="29"/>
      <c r="XS428" s="29"/>
      <c r="XT428" s="29"/>
      <c r="XU428" s="29"/>
      <c r="XV428" s="29"/>
      <c r="XW428" s="29"/>
      <c r="XX428" s="29"/>
      <c r="XY428" s="29"/>
      <c r="XZ428" s="29"/>
      <c r="YA428" s="29"/>
      <c r="YB428" s="29"/>
      <c r="YC428" s="29"/>
      <c r="YD428" s="29"/>
      <c r="YE428" s="29"/>
      <c r="YF428" s="29"/>
      <c r="YG428" s="29"/>
      <c r="YH428" s="29"/>
      <c r="YI428" s="29"/>
      <c r="YJ428" s="29"/>
      <c r="YK428" s="29"/>
      <c r="YL428" s="29"/>
      <c r="YM428" s="29"/>
      <c r="YN428" s="29"/>
      <c r="YO428" s="29"/>
      <c r="YP428" s="29"/>
      <c r="YQ428" s="29"/>
      <c r="YR428" s="29"/>
      <c r="YS428" s="29"/>
      <c r="YT428" s="29"/>
      <c r="YU428" s="29"/>
      <c r="YV428" s="29"/>
      <c r="YW428" s="29"/>
      <c r="YX428" s="29"/>
      <c r="YY428" s="29"/>
      <c r="YZ428" s="29"/>
      <c r="ZA428" s="29"/>
      <c r="ZB428" s="29"/>
      <c r="ZC428" s="29"/>
      <c r="ZD428" s="29"/>
      <c r="ZE428" s="29"/>
      <c r="ZF428" s="29"/>
      <c r="ZG428" s="29"/>
      <c r="ZH428" s="29"/>
      <c r="ZI428" s="29"/>
      <c r="ZJ428" s="29"/>
      <c r="ZK428" s="29"/>
      <c r="ZL428" s="29"/>
      <c r="ZM428" s="29"/>
      <c r="ZN428" s="29"/>
      <c r="ZO428" s="29"/>
      <c r="ZP428" s="29"/>
      <c r="ZQ428" s="29"/>
      <c r="ZR428" s="29"/>
      <c r="ZS428" s="29"/>
      <c r="ZT428" s="29"/>
      <c r="ZU428" s="29"/>
      <c r="ZV428" s="29"/>
      <c r="ZW428" s="29"/>
      <c r="ZX428" s="29"/>
      <c r="ZY428" s="29"/>
      <c r="ZZ428" s="29"/>
      <c r="AAA428" s="29"/>
      <c r="AAB428" s="29"/>
      <c r="AAC428" s="29"/>
      <c r="AAD428" s="29"/>
      <c r="AAE428" s="29"/>
      <c r="AAF428" s="29"/>
      <c r="AAG428" s="29"/>
      <c r="AAH428" s="29"/>
      <c r="AAI428" s="29"/>
      <c r="AAJ428" s="29"/>
      <c r="AAK428" s="29"/>
      <c r="AAL428" s="29"/>
      <c r="AAM428" s="29"/>
      <c r="AAN428" s="29"/>
      <c r="AAO428" s="29"/>
      <c r="AAP428" s="29"/>
      <c r="AAQ428" s="29"/>
      <c r="AAR428" s="29"/>
      <c r="AAS428" s="29"/>
      <c r="AAT428" s="29"/>
      <c r="AAU428" s="29"/>
      <c r="AAV428" s="29"/>
      <c r="AAW428" s="29"/>
      <c r="AAX428" s="29"/>
      <c r="AAY428" s="29"/>
      <c r="AAZ428" s="29"/>
      <c r="ABA428" s="29"/>
      <c r="ABB428" s="29"/>
      <c r="ABC428" s="29"/>
      <c r="ABD428" s="29"/>
      <c r="ABE428" s="29"/>
      <c r="ABF428" s="29"/>
      <c r="ABG428" s="29"/>
      <c r="ABH428" s="29"/>
      <c r="ABI428" s="29"/>
      <c r="ABJ428" s="29"/>
      <c r="ABK428" s="29"/>
      <c r="ABL428" s="29"/>
      <c r="ABM428" s="29"/>
      <c r="ABN428" s="29"/>
      <c r="ABO428" s="29"/>
      <c r="ABP428" s="29"/>
      <c r="ABQ428" s="29"/>
      <c r="ABR428" s="29"/>
      <c r="ABS428" s="29"/>
      <c r="ABT428" s="29"/>
      <c r="ABU428" s="29"/>
      <c r="ABV428" s="29"/>
      <c r="ABW428" s="29"/>
      <c r="ABX428" s="29"/>
      <c r="ABY428" s="29"/>
      <c r="ABZ428" s="29"/>
      <c r="ACA428" s="29"/>
      <c r="ACB428" s="29"/>
      <c r="ACC428" s="29"/>
      <c r="ACD428" s="29"/>
      <c r="ACE428" s="29"/>
      <c r="ACF428" s="29"/>
      <c r="ACG428" s="29"/>
      <c r="ACH428" s="29"/>
      <c r="ACI428" s="29"/>
      <c r="ACJ428" s="29"/>
      <c r="ACK428" s="29"/>
      <c r="ACL428" s="29"/>
      <c r="ACM428" s="29"/>
      <c r="ACN428" s="29"/>
      <c r="ACO428" s="29"/>
      <c r="ACP428" s="29"/>
      <c r="ACQ428" s="29"/>
      <c r="ACR428" s="29"/>
      <c r="ACS428" s="29"/>
      <c r="ACT428" s="29"/>
      <c r="ACU428" s="29"/>
      <c r="ACV428" s="29"/>
      <c r="ACW428" s="29"/>
      <c r="ACX428" s="29"/>
      <c r="ACY428" s="29"/>
      <c r="ACZ428" s="29"/>
      <c r="ADA428" s="29"/>
      <c r="ADB428" s="29"/>
      <c r="ADC428" s="29"/>
      <c r="ADD428" s="29"/>
      <c r="ADE428" s="29"/>
      <c r="ADF428" s="29"/>
      <c r="ADG428" s="29"/>
      <c r="ADH428" s="29"/>
      <c r="ADI428" s="29"/>
      <c r="ADJ428" s="29"/>
      <c r="ADK428" s="29"/>
      <c r="ADL428" s="29"/>
      <c r="ADM428" s="29"/>
      <c r="ADN428" s="29"/>
      <c r="ADO428" s="29"/>
      <c r="ADP428" s="29"/>
      <c r="ADQ428" s="29"/>
      <c r="ADR428" s="29"/>
      <c r="ADS428" s="29"/>
      <c r="ADT428" s="29"/>
      <c r="ADU428" s="29"/>
      <c r="ADV428" s="29"/>
      <c r="ADW428" s="29"/>
      <c r="ADX428" s="29"/>
      <c r="ADY428" s="29"/>
      <c r="ADZ428" s="29"/>
      <c r="AEA428" s="29"/>
      <c r="AEB428" s="29"/>
      <c r="AEC428" s="29"/>
      <c r="AED428" s="29"/>
      <c r="AEE428" s="29"/>
      <c r="AEF428" s="29"/>
      <c r="AEG428" s="29"/>
      <c r="AEH428" s="29"/>
      <c r="AEI428" s="29"/>
      <c r="AEJ428" s="29"/>
      <c r="AEK428" s="29"/>
      <c r="AEL428" s="29"/>
      <c r="AEM428" s="29"/>
      <c r="AEN428" s="29"/>
      <c r="AEO428" s="29"/>
      <c r="AEP428" s="29"/>
      <c r="AEQ428" s="29"/>
      <c r="AER428" s="29"/>
      <c r="AES428" s="29"/>
      <c r="AET428" s="29"/>
      <c r="AEU428" s="29"/>
      <c r="AEV428" s="29"/>
      <c r="AEW428" s="29"/>
      <c r="AEX428" s="29"/>
      <c r="AEY428" s="29"/>
      <c r="AEZ428" s="29"/>
      <c r="AFA428" s="29"/>
      <c r="AFB428" s="29"/>
      <c r="AFC428" s="29"/>
      <c r="AFD428" s="29"/>
      <c r="AFE428" s="29"/>
      <c r="AFF428" s="29"/>
      <c r="AFG428" s="29"/>
      <c r="AFH428" s="29"/>
      <c r="AFI428" s="29"/>
      <c r="AFJ428" s="29"/>
      <c r="AFK428" s="29"/>
      <c r="AFL428" s="29"/>
      <c r="AFM428" s="29"/>
      <c r="AFN428" s="29"/>
      <c r="AFO428" s="29"/>
      <c r="AFP428" s="29"/>
      <c r="AFQ428" s="29"/>
      <c r="AFR428" s="29"/>
      <c r="AFS428" s="29"/>
      <c r="AFT428" s="29"/>
      <c r="AFU428" s="29"/>
      <c r="AFV428" s="29"/>
      <c r="AFW428" s="29"/>
      <c r="AFX428" s="29"/>
      <c r="AFY428" s="29"/>
      <c r="AFZ428" s="29"/>
      <c r="AGA428" s="29"/>
      <c r="AGB428" s="29"/>
      <c r="AGC428" s="29"/>
      <c r="AGD428" s="29"/>
      <c r="AGE428" s="29"/>
      <c r="AGF428" s="29"/>
      <c r="AGG428" s="29"/>
      <c r="AGH428" s="29"/>
      <c r="AGI428" s="29"/>
      <c r="AGJ428" s="29"/>
      <c r="AGK428" s="29"/>
      <c r="AGL428" s="29"/>
      <c r="AGM428" s="29"/>
      <c r="AGN428" s="29"/>
      <c r="AGO428" s="29"/>
      <c r="AGP428" s="29"/>
      <c r="AGQ428" s="29"/>
      <c r="AGR428" s="29"/>
      <c r="AGS428" s="29"/>
      <c r="AGT428" s="29"/>
      <c r="AGU428" s="29"/>
      <c r="AGV428" s="29"/>
      <c r="AGW428" s="29"/>
      <c r="AGX428" s="29"/>
      <c r="AGY428" s="29"/>
      <c r="AGZ428" s="29"/>
      <c r="AHA428" s="29"/>
      <c r="AHB428" s="29"/>
      <c r="AHC428" s="29"/>
      <c r="AHD428" s="29"/>
      <c r="AHE428" s="29"/>
      <c r="AHF428" s="29"/>
      <c r="AHG428" s="29"/>
      <c r="AHH428" s="29"/>
      <c r="AHI428" s="29"/>
      <c r="AHJ428" s="29"/>
      <c r="AHK428" s="29"/>
      <c r="AHL428" s="29"/>
      <c r="AHM428" s="29"/>
      <c r="AHN428" s="29"/>
      <c r="AHO428" s="29"/>
      <c r="AHP428" s="29"/>
      <c r="AHQ428" s="29"/>
      <c r="AHR428" s="29"/>
      <c r="AHS428" s="29"/>
      <c r="AHT428" s="29"/>
      <c r="AHU428" s="29"/>
      <c r="AHV428" s="29"/>
      <c r="AHW428" s="29"/>
      <c r="AHX428" s="29"/>
      <c r="AHY428" s="29"/>
      <c r="AHZ428" s="29"/>
      <c r="AIA428" s="29"/>
      <c r="AIB428" s="29"/>
      <c r="AIC428" s="29"/>
      <c r="AID428" s="29"/>
      <c r="AIE428" s="29"/>
      <c r="AIF428" s="29"/>
      <c r="AIG428" s="29"/>
      <c r="AIH428" s="29"/>
      <c r="AII428" s="29"/>
      <c r="AIJ428" s="29"/>
      <c r="AIK428" s="29"/>
      <c r="AIL428" s="29"/>
      <c r="AIM428" s="29"/>
      <c r="AIN428" s="29"/>
      <c r="AIO428" s="29"/>
      <c r="AIP428" s="29"/>
      <c r="AIQ428" s="29"/>
      <c r="AIR428" s="29"/>
      <c r="AIS428" s="29"/>
      <c r="AIT428" s="29"/>
      <c r="AIU428" s="29"/>
      <c r="AIV428" s="29"/>
      <c r="AIW428" s="29"/>
      <c r="AIX428" s="29"/>
      <c r="AIY428" s="29"/>
      <c r="AIZ428" s="29"/>
      <c r="AJA428" s="29"/>
      <c r="AJB428" s="29"/>
      <c r="AJC428" s="29"/>
      <c r="AJD428" s="29"/>
      <c r="AJE428" s="29"/>
      <c r="AJF428" s="29"/>
      <c r="AJG428" s="29"/>
      <c r="AJH428" s="29"/>
      <c r="AJI428" s="29"/>
      <c r="AJJ428" s="29"/>
      <c r="AJK428" s="29"/>
      <c r="AJL428" s="29"/>
      <c r="AJM428" s="29"/>
      <c r="AJN428" s="29"/>
      <c r="AJO428" s="29"/>
      <c r="AJP428" s="29"/>
      <c r="AJQ428" s="29"/>
      <c r="AJR428" s="29"/>
      <c r="AJS428" s="29"/>
      <c r="AJT428" s="29"/>
      <c r="AJU428" s="29"/>
      <c r="AJV428" s="29"/>
      <c r="AJW428" s="29"/>
      <c r="AJX428" s="29"/>
      <c r="AJY428" s="29"/>
      <c r="AJZ428" s="29"/>
      <c r="AKA428" s="29"/>
      <c r="AKB428" s="29"/>
      <c r="AKC428" s="29"/>
      <c r="AKD428" s="29"/>
      <c r="AKE428" s="29"/>
      <c r="AKF428" s="29"/>
      <c r="AKG428" s="29"/>
      <c r="AKH428" s="29"/>
      <c r="AKI428" s="29"/>
      <c r="AKJ428" s="29"/>
      <c r="AKK428" s="29"/>
      <c r="AKL428" s="29"/>
      <c r="AKM428" s="29"/>
      <c r="AKN428" s="29"/>
      <c r="AKO428" s="29"/>
      <c r="AKP428" s="29"/>
      <c r="AKQ428" s="29"/>
      <c r="AKR428" s="29"/>
      <c r="AKS428" s="29"/>
      <c r="AKT428" s="29"/>
      <c r="AKU428" s="29"/>
      <c r="AKV428" s="29"/>
      <c r="AKW428" s="29"/>
      <c r="AKX428" s="29"/>
      <c r="AKY428" s="29"/>
      <c r="AKZ428" s="29"/>
      <c r="ALA428" s="29"/>
      <c r="ALB428" s="29"/>
      <c r="ALC428" s="29"/>
      <c r="ALD428" s="29"/>
      <c r="ALE428" s="29"/>
      <c r="ALF428" s="29"/>
      <c r="ALG428" s="29"/>
      <c r="ALH428" s="29"/>
      <c r="ALI428" s="29"/>
      <c r="ALJ428" s="29"/>
      <c r="ALK428" s="29"/>
      <c r="ALL428" s="29"/>
      <c r="ALM428" s="29"/>
      <c r="ALN428" s="29"/>
      <c r="ALO428" s="29"/>
      <c r="ALP428" s="29"/>
      <c r="ALQ428" s="29"/>
      <c r="ALR428" s="29"/>
      <c r="ALS428" s="29"/>
      <c r="ALT428" s="29"/>
      <c r="ALU428" s="29"/>
      <c r="ALV428" s="29"/>
      <c r="ALW428" s="29"/>
      <c r="ALX428" s="29"/>
      <c r="ALY428" s="29"/>
      <c r="ALZ428" s="29"/>
      <c r="AMA428" s="29"/>
      <c r="AMB428" s="29"/>
      <c r="AMC428" s="29"/>
      <c r="AMD428" s="29"/>
      <c r="AME428" s="29"/>
      <c r="AMF428" s="29"/>
      <c r="AMG428" s="29"/>
      <c r="AMH428" s="29"/>
      <c r="AMI428" s="29"/>
      <c r="AMJ428" s="29"/>
      <c r="AMK428" s="29"/>
      <c r="AML428" s="29"/>
      <c r="AMM428" s="29"/>
      <c r="AMN428" s="29"/>
      <c r="AMO428" s="29"/>
      <c r="AMP428" s="29"/>
      <c r="AMQ428" s="29"/>
      <c r="AMR428" s="29"/>
      <c r="AMS428" s="29"/>
      <c r="AMT428" s="29"/>
      <c r="AMU428" s="29"/>
      <c r="AMV428" s="29"/>
      <c r="AMW428" s="29"/>
      <c r="AMX428" s="29"/>
      <c r="AMY428" s="29"/>
      <c r="AMZ428" s="29"/>
      <c r="ANA428" s="29"/>
      <c r="ANB428" s="29"/>
    </row>
    <row r="429" spans="3:1042" s="18" customFormat="1" x14ac:dyDescent="0.25">
      <c r="C429" s="146" t="str">
        <f t="shared" ref="C429:C431" si="307">M429</f>
        <v>(generic)</v>
      </c>
      <c r="D429" s="146" t="str">
        <f t="shared" ref="D429" si="308">P429</f>
        <v>UEF 2.17  (65 gal)</v>
      </c>
      <c r="E429" s="6">
        <f t="shared" ref="E429" si="309">O429</f>
        <v>990697</v>
      </c>
      <c r="F429" s="55">
        <f t="shared" ref="F429" si="310">S429</f>
        <v>65</v>
      </c>
      <c r="G429" s="6" t="str">
        <f t="shared" ref="G429" si="311">V429</f>
        <v>GenericUEF217</v>
      </c>
      <c r="H429" s="116">
        <f t="shared" si="302"/>
        <v>0</v>
      </c>
      <c r="I429" s="156" t="str">
        <f t="shared" ref="I429" si="312">AC429</f>
        <v>GenericUEF217</v>
      </c>
      <c r="J429" s="91" t="s">
        <v>188</v>
      </c>
      <c r="K429" s="32">
        <v>1</v>
      </c>
      <c r="L429" s="75">
        <f t="shared" si="277"/>
        <v>99</v>
      </c>
      <c r="M429" s="12" t="s">
        <v>210</v>
      </c>
      <c r="N429" s="167">
        <v>6</v>
      </c>
      <c r="O429" s="62">
        <f t="shared" si="300"/>
        <v>990697</v>
      </c>
      <c r="P429" s="59" t="str">
        <f t="shared" si="295"/>
        <v>UEF 2.17  (65 gal)</v>
      </c>
      <c r="Q429" s="155">
        <f t="shared" si="279"/>
        <v>1</v>
      </c>
      <c r="R429" s="21" t="s">
        <v>890</v>
      </c>
      <c r="S429" s="116">
        <v>65</v>
      </c>
      <c r="T429" s="30" t="s">
        <v>889</v>
      </c>
      <c r="U429" s="80" t="s">
        <v>889</v>
      </c>
      <c r="V429" s="85" t="str">
        <f t="shared" si="301"/>
        <v>GenericUEF217</v>
      </c>
      <c r="W429" s="115">
        <v>0</v>
      </c>
      <c r="X429" s="45">
        <v>0</v>
      </c>
      <c r="Y429" s="47">
        <v>0</v>
      </c>
      <c r="Z429" s="44"/>
      <c r="AA429" s="126" t="str">
        <f t="shared" ref="AA429" si="313">"2,     "&amp;E429&amp;",   """&amp;P429&amp;""""</f>
        <v>2,     990697,   "UEF 2.17  (65 gal)"</v>
      </c>
      <c r="AB429" s="127" t="str">
        <f>M429</f>
        <v>(generic)</v>
      </c>
      <c r="AC429" s="145" t="s">
        <v>889</v>
      </c>
      <c r="AD429" s="154">
        <f t="shared" si="280"/>
        <v>1</v>
      </c>
      <c r="AE429" s="126" t="str">
        <f t="shared" ref="AE429" si="314">"          case  "&amp;D429&amp;"   :   """&amp;AC429&amp;""""</f>
        <v xml:space="preserve">          case  UEF 2.17  (65 gal)   :   "GenericUEF217"</v>
      </c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9"/>
      <c r="CJ429" s="29"/>
      <c r="CK429" s="29"/>
      <c r="CL429" s="29"/>
      <c r="CM429" s="29"/>
      <c r="CN429" s="29"/>
      <c r="CO429" s="29"/>
      <c r="CP429" s="29"/>
      <c r="CQ429" s="29"/>
      <c r="CR429" s="29"/>
      <c r="CS429" s="29"/>
      <c r="CT429" s="29"/>
      <c r="CU429" s="29"/>
      <c r="CV429" s="29"/>
      <c r="CW429" s="29"/>
      <c r="CX429" s="29"/>
      <c r="CY429" s="29"/>
      <c r="CZ429" s="29"/>
      <c r="DA429" s="29"/>
      <c r="DB429" s="29"/>
      <c r="DC429" s="29"/>
      <c r="DD429" s="29"/>
      <c r="DE429" s="29"/>
      <c r="DF429" s="29"/>
      <c r="DG429" s="29"/>
      <c r="DH429" s="29"/>
      <c r="DI429" s="29"/>
      <c r="DJ429" s="29"/>
      <c r="DK429" s="29"/>
      <c r="DL429" s="29"/>
      <c r="DM429" s="29"/>
      <c r="DN429" s="29"/>
      <c r="DO429" s="29"/>
      <c r="DP429" s="29"/>
      <c r="DQ429" s="29"/>
      <c r="DR429" s="29"/>
      <c r="DS429" s="29"/>
      <c r="DT429" s="29"/>
      <c r="DU429" s="29"/>
      <c r="DV429" s="29"/>
      <c r="DW429" s="29"/>
      <c r="DX429" s="29"/>
      <c r="DY429" s="29"/>
      <c r="DZ429" s="29"/>
      <c r="EA429" s="29"/>
      <c r="EB429" s="29"/>
      <c r="EC429" s="29"/>
      <c r="ED429" s="29"/>
      <c r="EE429" s="29"/>
      <c r="EF429" s="29"/>
      <c r="EG429" s="29"/>
      <c r="EH429" s="29"/>
      <c r="EI429" s="29"/>
      <c r="EJ429" s="29"/>
      <c r="EK429" s="29"/>
      <c r="EL429" s="29"/>
      <c r="EM429" s="29"/>
      <c r="EN429" s="29"/>
      <c r="EO429" s="29"/>
      <c r="EP429" s="29"/>
      <c r="EQ429" s="29"/>
      <c r="ER429" s="29"/>
      <c r="ES429" s="29"/>
      <c r="ET429" s="29"/>
      <c r="EU429" s="29"/>
      <c r="EV429" s="29"/>
      <c r="EW429" s="29"/>
      <c r="EX429" s="29"/>
      <c r="EY429" s="29"/>
      <c r="EZ429" s="29"/>
      <c r="FA429" s="29"/>
      <c r="FB429" s="29"/>
      <c r="FC429" s="29"/>
      <c r="FD429" s="29"/>
      <c r="FE429" s="29"/>
      <c r="FF429" s="29"/>
      <c r="FG429" s="29"/>
      <c r="FH429" s="29"/>
      <c r="FI429" s="29"/>
      <c r="FJ429" s="29"/>
      <c r="FK429" s="29"/>
      <c r="FL429" s="29"/>
      <c r="FM429" s="29"/>
      <c r="FN429" s="29"/>
      <c r="FO429" s="29"/>
      <c r="FP429" s="29"/>
      <c r="FQ429" s="29"/>
      <c r="FR429" s="29"/>
      <c r="FS429" s="29"/>
      <c r="FT429" s="29"/>
      <c r="FU429" s="29"/>
      <c r="FV429" s="29"/>
      <c r="FW429" s="29"/>
      <c r="FX429" s="29"/>
      <c r="FY429" s="29"/>
      <c r="FZ429" s="29"/>
      <c r="GA429" s="29"/>
      <c r="GB429" s="29"/>
      <c r="GC429" s="29"/>
      <c r="GD429" s="29"/>
      <c r="GE429" s="29"/>
      <c r="GF429" s="29"/>
      <c r="GG429" s="29"/>
      <c r="GH429" s="29"/>
      <c r="GI429" s="29"/>
      <c r="GJ429" s="29"/>
      <c r="GK429" s="29"/>
      <c r="GL429" s="29"/>
      <c r="GM429" s="29"/>
      <c r="GN429" s="29"/>
      <c r="GO429" s="29"/>
      <c r="GP429" s="29"/>
      <c r="GQ429" s="29"/>
      <c r="GR429" s="29"/>
      <c r="GS429" s="29"/>
      <c r="GT429" s="29"/>
      <c r="GU429" s="29"/>
      <c r="GV429" s="29"/>
      <c r="GW429" s="29"/>
      <c r="GX429" s="29"/>
      <c r="GY429" s="29"/>
      <c r="GZ429" s="29"/>
      <c r="HA429" s="29"/>
      <c r="HB429" s="29"/>
      <c r="HC429" s="29"/>
      <c r="HD429" s="29"/>
      <c r="HE429" s="29"/>
      <c r="HF429" s="29"/>
      <c r="HG429" s="29"/>
      <c r="HH429" s="29"/>
      <c r="HI429" s="29"/>
      <c r="HJ429" s="29"/>
      <c r="HK429" s="29"/>
      <c r="HL429" s="29"/>
      <c r="HM429" s="29"/>
      <c r="HN429" s="29"/>
      <c r="HO429" s="29"/>
      <c r="HP429" s="29"/>
      <c r="HQ429" s="29"/>
      <c r="HR429" s="29"/>
      <c r="HS429" s="29"/>
      <c r="HT429" s="29"/>
      <c r="HU429" s="29"/>
      <c r="HV429" s="29"/>
      <c r="HW429" s="29"/>
      <c r="HX429" s="29"/>
      <c r="HY429" s="29"/>
      <c r="HZ429" s="29"/>
      <c r="IA429" s="29"/>
      <c r="IB429" s="29"/>
      <c r="IC429" s="29"/>
      <c r="ID429" s="29"/>
      <c r="IE429" s="29"/>
      <c r="IF429" s="29"/>
      <c r="IG429" s="29"/>
      <c r="IH429" s="29"/>
      <c r="II429" s="29"/>
      <c r="IJ429" s="29"/>
      <c r="IK429" s="29"/>
      <c r="IL429" s="29"/>
      <c r="IM429" s="29"/>
      <c r="IN429" s="29"/>
      <c r="IO429" s="29"/>
      <c r="IP429" s="29"/>
      <c r="IQ429" s="29"/>
      <c r="IR429" s="29"/>
      <c r="IS429" s="29"/>
      <c r="IT429" s="29"/>
      <c r="IU429" s="29"/>
      <c r="IV429" s="29"/>
      <c r="IW429" s="29"/>
      <c r="IX429" s="29"/>
      <c r="IY429" s="29"/>
      <c r="IZ429" s="29"/>
      <c r="JA429" s="29"/>
      <c r="JB429" s="29"/>
      <c r="JC429" s="29"/>
      <c r="JD429" s="29"/>
      <c r="JE429" s="29"/>
      <c r="JF429" s="29"/>
      <c r="JG429" s="29"/>
      <c r="JH429" s="29"/>
      <c r="JI429" s="29"/>
      <c r="JJ429" s="29"/>
      <c r="JK429" s="29"/>
      <c r="JL429" s="29"/>
      <c r="JM429" s="29"/>
      <c r="JN429" s="29"/>
      <c r="JO429" s="29"/>
      <c r="JP429" s="29"/>
      <c r="JQ429" s="29"/>
      <c r="JR429" s="29"/>
      <c r="JS429" s="29"/>
      <c r="JT429" s="29"/>
      <c r="JU429" s="29"/>
      <c r="JV429" s="29"/>
      <c r="JW429" s="29"/>
      <c r="JX429" s="29"/>
      <c r="JY429" s="29"/>
      <c r="JZ429" s="29"/>
      <c r="KA429" s="29"/>
      <c r="KB429" s="29"/>
      <c r="KC429" s="29"/>
      <c r="KD429" s="29"/>
      <c r="KE429" s="29"/>
      <c r="KF429" s="29"/>
      <c r="KG429" s="29"/>
      <c r="KH429" s="29"/>
      <c r="KI429" s="29"/>
      <c r="KJ429" s="29"/>
      <c r="KK429" s="29"/>
      <c r="KL429" s="29"/>
      <c r="KM429" s="29"/>
      <c r="KN429" s="29"/>
      <c r="KO429" s="29"/>
      <c r="KP429" s="29"/>
      <c r="KQ429" s="29"/>
      <c r="KR429" s="29"/>
      <c r="KS429" s="29"/>
      <c r="KT429" s="29"/>
      <c r="KU429" s="29"/>
      <c r="KV429" s="29"/>
      <c r="KW429" s="29"/>
      <c r="KX429" s="29"/>
      <c r="KY429" s="29"/>
      <c r="KZ429" s="29"/>
      <c r="LA429" s="29"/>
      <c r="LB429" s="29"/>
      <c r="LC429" s="29"/>
      <c r="LD429" s="29"/>
      <c r="LE429" s="29"/>
      <c r="LF429" s="29"/>
      <c r="LG429" s="29"/>
      <c r="LH429" s="29"/>
      <c r="LI429" s="29"/>
      <c r="LJ429" s="29"/>
      <c r="LK429" s="29"/>
      <c r="LL429" s="29"/>
      <c r="LM429" s="29"/>
      <c r="LN429" s="29"/>
      <c r="LO429" s="29"/>
      <c r="LP429" s="29"/>
      <c r="LQ429" s="29"/>
      <c r="LR429" s="29"/>
      <c r="LS429" s="29"/>
      <c r="LT429" s="29"/>
      <c r="LU429" s="29"/>
      <c r="LV429" s="29"/>
      <c r="LW429" s="29"/>
      <c r="LX429" s="29"/>
      <c r="LY429" s="29"/>
      <c r="LZ429" s="29"/>
      <c r="MA429" s="29"/>
      <c r="MB429" s="29"/>
      <c r="MC429" s="29"/>
      <c r="MD429" s="29"/>
      <c r="ME429" s="29"/>
      <c r="MF429" s="29"/>
      <c r="MG429" s="29"/>
      <c r="MH429" s="29"/>
      <c r="MI429" s="29"/>
      <c r="MJ429" s="29"/>
      <c r="MK429" s="29"/>
      <c r="ML429" s="29"/>
      <c r="MM429" s="29"/>
      <c r="MN429" s="29"/>
      <c r="MO429" s="29"/>
      <c r="MP429" s="29"/>
      <c r="MQ429" s="29"/>
      <c r="MR429" s="29"/>
      <c r="MS429" s="29"/>
      <c r="MT429" s="29"/>
      <c r="MU429" s="29"/>
      <c r="MV429" s="29"/>
      <c r="MW429" s="29"/>
      <c r="MX429" s="29"/>
      <c r="MY429" s="29"/>
      <c r="MZ429" s="29"/>
      <c r="NA429" s="29"/>
      <c r="NB429" s="29"/>
      <c r="NC429" s="29"/>
      <c r="ND429" s="29"/>
      <c r="NE429" s="29"/>
      <c r="NF429" s="29"/>
      <c r="NG429" s="29"/>
      <c r="NH429" s="29"/>
      <c r="NI429" s="29"/>
      <c r="NJ429" s="29"/>
      <c r="NK429" s="29"/>
      <c r="NL429" s="29"/>
      <c r="NM429" s="29"/>
      <c r="NN429" s="29"/>
      <c r="NO429" s="29"/>
      <c r="NP429" s="29"/>
      <c r="NQ429" s="29"/>
      <c r="NR429" s="29"/>
      <c r="NS429" s="29"/>
      <c r="NT429" s="29"/>
      <c r="NU429" s="29"/>
      <c r="NV429" s="29"/>
      <c r="NW429" s="29"/>
      <c r="NX429" s="29"/>
      <c r="NY429" s="29"/>
      <c r="NZ429" s="29"/>
      <c r="OA429" s="29"/>
      <c r="OB429" s="29"/>
      <c r="OC429" s="29"/>
      <c r="OD429" s="29"/>
      <c r="OE429" s="29"/>
      <c r="OF429" s="29"/>
      <c r="OG429" s="29"/>
      <c r="OH429" s="29"/>
      <c r="OI429" s="29"/>
      <c r="OJ429" s="29"/>
      <c r="OK429" s="29"/>
      <c r="OL429" s="29"/>
      <c r="OM429" s="29"/>
      <c r="ON429" s="29"/>
      <c r="OO429" s="29"/>
      <c r="OP429" s="29"/>
      <c r="OQ429" s="29"/>
      <c r="OR429" s="29"/>
      <c r="OS429" s="29"/>
      <c r="OT429" s="29"/>
      <c r="OU429" s="29"/>
      <c r="OV429" s="29"/>
      <c r="OW429" s="29"/>
      <c r="OX429" s="29"/>
      <c r="OY429" s="29"/>
      <c r="OZ429" s="29"/>
      <c r="PA429" s="29"/>
      <c r="PB429" s="29"/>
      <c r="PC429" s="29"/>
      <c r="PD429" s="29"/>
      <c r="PE429" s="29"/>
      <c r="PF429" s="29"/>
      <c r="PG429" s="29"/>
      <c r="PH429" s="29"/>
      <c r="PI429" s="29"/>
      <c r="PJ429" s="29"/>
      <c r="PK429" s="29"/>
      <c r="PL429" s="29"/>
      <c r="PM429" s="29"/>
      <c r="PN429" s="29"/>
      <c r="PO429" s="29"/>
      <c r="PP429" s="29"/>
      <c r="PQ429" s="29"/>
      <c r="PR429" s="29"/>
      <c r="PS429" s="29"/>
      <c r="PT429" s="29"/>
      <c r="PU429" s="29"/>
      <c r="PV429" s="29"/>
      <c r="PW429" s="29"/>
      <c r="PX429" s="29"/>
      <c r="PY429" s="29"/>
      <c r="PZ429" s="29"/>
      <c r="QA429" s="29"/>
      <c r="QB429" s="29"/>
      <c r="QC429" s="29"/>
      <c r="QD429" s="29"/>
      <c r="QE429" s="29"/>
      <c r="QF429" s="29"/>
      <c r="QG429" s="29"/>
      <c r="QH429" s="29"/>
      <c r="QI429" s="29"/>
      <c r="QJ429" s="29"/>
      <c r="QK429" s="29"/>
      <c r="QL429" s="29"/>
      <c r="QM429" s="29"/>
      <c r="QN429" s="29"/>
      <c r="QO429" s="29"/>
      <c r="QP429" s="29"/>
      <c r="QQ429" s="29"/>
      <c r="QR429" s="29"/>
      <c r="QS429" s="29"/>
      <c r="QT429" s="29"/>
      <c r="QU429" s="29"/>
      <c r="QV429" s="29"/>
      <c r="QW429" s="29"/>
      <c r="QX429" s="29"/>
      <c r="QY429" s="29"/>
      <c r="QZ429" s="29"/>
      <c r="RA429" s="29"/>
      <c r="RB429" s="29"/>
      <c r="RC429" s="29"/>
      <c r="RD429" s="29"/>
      <c r="RE429" s="29"/>
      <c r="RF429" s="29"/>
      <c r="RG429" s="29"/>
      <c r="RH429" s="29"/>
      <c r="RI429" s="29"/>
      <c r="RJ429" s="29"/>
      <c r="RK429" s="29"/>
      <c r="RL429" s="29"/>
      <c r="RM429" s="29"/>
      <c r="RN429" s="29"/>
      <c r="RO429" s="29"/>
      <c r="RP429" s="29"/>
      <c r="RQ429" s="29"/>
      <c r="RR429" s="29"/>
      <c r="RS429" s="29"/>
      <c r="RT429" s="29"/>
      <c r="RU429" s="29"/>
      <c r="RV429" s="29"/>
      <c r="RW429" s="29"/>
      <c r="RX429" s="29"/>
      <c r="RY429" s="29"/>
      <c r="RZ429" s="29"/>
      <c r="SA429" s="29"/>
      <c r="SB429" s="29"/>
      <c r="SC429" s="29"/>
      <c r="SD429" s="29"/>
      <c r="SE429" s="29"/>
      <c r="SF429" s="29"/>
      <c r="SG429" s="29"/>
      <c r="SH429" s="29"/>
      <c r="SI429" s="29"/>
      <c r="SJ429" s="29"/>
      <c r="SK429" s="29"/>
      <c r="SL429" s="29"/>
      <c r="SM429" s="29"/>
      <c r="SN429" s="29"/>
      <c r="SO429" s="29"/>
      <c r="SP429" s="29"/>
      <c r="SQ429" s="29"/>
      <c r="SR429" s="29"/>
      <c r="SS429" s="29"/>
      <c r="ST429" s="29"/>
      <c r="SU429" s="29"/>
      <c r="SV429" s="29"/>
      <c r="SW429" s="29"/>
      <c r="SX429" s="29"/>
      <c r="SY429" s="29"/>
      <c r="SZ429" s="29"/>
      <c r="TA429" s="29"/>
      <c r="TB429" s="29"/>
      <c r="TC429" s="29"/>
      <c r="TD429" s="29"/>
      <c r="TE429" s="29"/>
      <c r="TF429" s="29"/>
      <c r="TG429" s="29"/>
      <c r="TH429" s="29"/>
      <c r="TI429" s="29"/>
      <c r="TJ429" s="29"/>
      <c r="TK429" s="29"/>
      <c r="TL429" s="29"/>
      <c r="TM429" s="29"/>
      <c r="TN429" s="29"/>
      <c r="TO429" s="29"/>
      <c r="TP429" s="29"/>
      <c r="TQ429" s="29"/>
      <c r="TR429" s="29"/>
      <c r="TS429" s="29"/>
      <c r="TT429" s="29"/>
      <c r="TU429" s="29"/>
      <c r="TV429" s="29"/>
      <c r="TW429" s="29"/>
      <c r="TX429" s="29"/>
      <c r="TY429" s="29"/>
      <c r="TZ429" s="29"/>
      <c r="UA429" s="29"/>
      <c r="UB429" s="29"/>
      <c r="UC429" s="29"/>
      <c r="UD429" s="29"/>
      <c r="UE429" s="29"/>
      <c r="UF429" s="29"/>
      <c r="UG429" s="29"/>
      <c r="UH429" s="29"/>
      <c r="UI429" s="29"/>
      <c r="UJ429" s="29"/>
      <c r="UK429" s="29"/>
      <c r="UL429" s="29"/>
      <c r="UM429" s="29"/>
      <c r="UN429" s="29"/>
      <c r="UO429" s="29"/>
      <c r="UP429" s="29"/>
      <c r="UQ429" s="29"/>
      <c r="UR429" s="29"/>
      <c r="US429" s="29"/>
      <c r="UT429" s="29"/>
      <c r="UU429" s="29"/>
      <c r="UV429" s="29"/>
      <c r="UW429" s="29"/>
      <c r="UX429" s="29"/>
      <c r="UY429" s="29"/>
      <c r="UZ429" s="29"/>
      <c r="VA429" s="29"/>
      <c r="VB429" s="29"/>
      <c r="VC429" s="29"/>
      <c r="VD429" s="29"/>
      <c r="VE429" s="29"/>
      <c r="VF429" s="29"/>
      <c r="VG429" s="29"/>
      <c r="VH429" s="29"/>
      <c r="VI429" s="29"/>
      <c r="VJ429" s="29"/>
      <c r="VK429" s="29"/>
      <c r="VL429" s="29"/>
      <c r="VM429" s="29"/>
      <c r="VN429" s="29"/>
      <c r="VO429" s="29"/>
      <c r="VP429" s="29"/>
      <c r="VQ429" s="29"/>
      <c r="VR429" s="29"/>
      <c r="VS429" s="29"/>
      <c r="VT429" s="29"/>
      <c r="VU429" s="29"/>
      <c r="VV429" s="29"/>
      <c r="VW429" s="29"/>
      <c r="VX429" s="29"/>
      <c r="VY429" s="29"/>
      <c r="VZ429" s="29"/>
      <c r="WA429" s="29"/>
      <c r="WB429" s="29"/>
      <c r="WC429" s="29"/>
      <c r="WD429" s="29"/>
      <c r="WE429" s="29"/>
      <c r="WF429" s="29"/>
      <c r="WG429" s="29"/>
      <c r="WH429" s="29"/>
      <c r="WI429" s="29"/>
      <c r="WJ429" s="29"/>
      <c r="WK429" s="29"/>
      <c r="WL429" s="29"/>
      <c r="WM429" s="29"/>
      <c r="WN429" s="29"/>
      <c r="WO429" s="29"/>
      <c r="WP429" s="29"/>
      <c r="WQ429" s="29"/>
      <c r="WR429" s="29"/>
      <c r="WS429" s="29"/>
      <c r="WT429" s="29"/>
      <c r="WU429" s="29"/>
      <c r="WV429" s="29"/>
      <c r="WW429" s="29"/>
      <c r="WX429" s="29"/>
      <c r="WY429" s="29"/>
      <c r="WZ429" s="29"/>
      <c r="XA429" s="29"/>
      <c r="XB429" s="29"/>
      <c r="XC429" s="29"/>
      <c r="XD429" s="29"/>
      <c r="XE429" s="29"/>
      <c r="XF429" s="29"/>
      <c r="XG429" s="29"/>
      <c r="XH429" s="29"/>
      <c r="XI429" s="29"/>
      <c r="XJ429" s="29"/>
      <c r="XK429" s="29"/>
      <c r="XL429" s="29"/>
      <c r="XM429" s="29"/>
      <c r="XN429" s="29"/>
      <c r="XO429" s="29"/>
      <c r="XP429" s="29"/>
      <c r="XQ429" s="29"/>
      <c r="XR429" s="29"/>
      <c r="XS429" s="29"/>
      <c r="XT429" s="29"/>
      <c r="XU429" s="29"/>
      <c r="XV429" s="29"/>
      <c r="XW429" s="29"/>
      <c r="XX429" s="29"/>
      <c r="XY429" s="29"/>
      <c r="XZ429" s="29"/>
      <c r="YA429" s="29"/>
      <c r="YB429" s="29"/>
      <c r="YC429" s="29"/>
      <c r="YD429" s="29"/>
      <c r="YE429" s="29"/>
      <c r="YF429" s="29"/>
      <c r="YG429" s="29"/>
      <c r="YH429" s="29"/>
      <c r="YI429" s="29"/>
      <c r="YJ429" s="29"/>
      <c r="YK429" s="29"/>
      <c r="YL429" s="29"/>
      <c r="YM429" s="29"/>
      <c r="YN429" s="29"/>
      <c r="YO429" s="29"/>
      <c r="YP429" s="29"/>
      <c r="YQ429" s="29"/>
      <c r="YR429" s="29"/>
      <c r="YS429" s="29"/>
      <c r="YT429" s="29"/>
      <c r="YU429" s="29"/>
      <c r="YV429" s="29"/>
      <c r="YW429" s="29"/>
      <c r="YX429" s="29"/>
      <c r="YY429" s="29"/>
      <c r="YZ429" s="29"/>
      <c r="ZA429" s="29"/>
      <c r="ZB429" s="29"/>
      <c r="ZC429" s="29"/>
      <c r="ZD429" s="29"/>
      <c r="ZE429" s="29"/>
      <c r="ZF429" s="29"/>
      <c r="ZG429" s="29"/>
      <c r="ZH429" s="29"/>
      <c r="ZI429" s="29"/>
      <c r="ZJ429" s="29"/>
      <c r="ZK429" s="29"/>
      <c r="ZL429" s="29"/>
      <c r="ZM429" s="29"/>
      <c r="ZN429" s="29"/>
      <c r="ZO429" s="29"/>
      <c r="ZP429" s="29"/>
      <c r="ZQ429" s="29"/>
      <c r="ZR429" s="29"/>
      <c r="ZS429" s="29"/>
      <c r="ZT429" s="29"/>
      <c r="ZU429" s="29"/>
      <c r="ZV429" s="29"/>
      <c r="ZW429" s="29"/>
      <c r="ZX429" s="29"/>
      <c r="ZY429" s="29"/>
      <c r="ZZ429" s="29"/>
      <c r="AAA429" s="29"/>
      <c r="AAB429" s="29"/>
      <c r="AAC429" s="29"/>
      <c r="AAD429" s="29"/>
      <c r="AAE429" s="29"/>
      <c r="AAF429" s="29"/>
      <c r="AAG429" s="29"/>
      <c r="AAH429" s="29"/>
      <c r="AAI429" s="29"/>
      <c r="AAJ429" s="29"/>
      <c r="AAK429" s="29"/>
      <c r="AAL429" s="29"/>
      <c r="AAM429" s="29"/>
      <c r="AAN429" s="29"/>
      <c r="AAO429" s="29"/>
      <c r="AAP429" s="29"/>
      <c r="AAQ429" s="29"/>
      <c r="AAR429" s="29"/>
      <c r="AAS429" s="29"/>
      <c r="AAT429" s="29"/>
      <c r="AAU429" s="29"/>
      <c r="AAV429" s="29"/>
      <c r="AAW429" s="29"/>
      <c r="AAX429" s="29"/>
      <c r="AAY429" s="29"/>
      <c r="AAZ429" s="29"/>
      <c r="ABA429" s="29"/>
      <c r="ABB429" s="29"/>
      <c r="ABC429" s="29"/>
      <c r="ABD429" s="29"/>
      <c r="ABE429" s="29"/>
      <c r="ABF429" s="29"/>
      <c r="ABG429" s="29"/>
      <c r="ABH429" s="29"/>
      <c r="ABI429" s="29"/>
      <c r="ABJ429" s="29"/>
      <c r="ABK429" s="29"/>
      <c r="ABL429" s="29"/>
      <c r="ABM429" s="29"/>
      <c r="ABN429" s="29"/>
      <c r="ABO429" s="29"/>
      <c r="ABP429" s="29"/>
      <c r="ABQ429" s="29"/>
      <c r="ABR429" s="29"/>
      <c r="ABS429" s="29"/>
      <c r="ABT429" s="29"/>
      <c r="ABU429" s="29"/>
      <c r="ABV429" s="29"/>
      <c r="ABW429" s="29"/>
      <c r="ABX429" s="29"/>
      <c r="ABY429" s="29"/>
      <c r="ABZ429" s="29"/>
      <c r="ACA429" s="29"/>
      <c r="ACB429" s="29"/>
      <c r="ACC429" s="29"/>
      <c r="ACD429" s="29"/>
      <c r="ACE429" s="29"/>
      <c r="ACF429" s="29"/>
      <c r="ACG429" s="29"/>
      <c r="ACH429" s="29"/>
      <c r="ACI429" s="29"/>
      <c r="ACJ429" s="29"/>
      <c r="ACK429" s="29"/>
      <c r="ACL429" s="29"/>
      <c r="ACM429" s="29"/>
      <c r="ACN429" s="29"/>
      <c r="ACO429" s="29"/>
      <c r="ACP429" s="29"/>
      <c r="ACQ429" s="29"/>
      <c r="ACR429" s="29"/>
      <c r="ACS429" s="29"/>
      <c r="ACT429" s="29"/>
      <c r="ACU429" s="29"/>
      <c r="ACV429" s="29"/>
      <c r="ACW429" s="29"/>
      <c r="ACX429" s="29"/>
      <c r="ACY429" s="29"/>
      <c r="ACZ429" s="29"/>
      <c r="ADA429" s="29"/>
      <c r="ADB429" s="29"/>
      <c r="ADC429" s="29"/>
      <c r="ADD429" s="29"/>
      <c r="ADE429" s="29"/>
      <c r="ADF429" s="29"/>
      <c r="ADG429" s="29"/>
      <c r="ADH429" s="29"/>
      <c r="ADI429" s="29"/>
      <c r="ADJ429" s="29"/>
      <c r="ADK429" s="29"/>
      <c r="ADL429" s="29"/>
      <c r="ADM429" s="29"/>
      <c r="ADN429" s="29"/>
      <c r="ADO429" s="29"/>
      <c r="ADP429" s="29"/>
      <c r="ADQ429" s="29"/>
      <c r="ADR429" s="29"/>
      <c r="ADS429" s="29"/>
      <c r="ADT429" s="29"/>
      <c r="ADU429" s="29"/>
      <c r="ADV429" s="29"/>
      <c r="ADW429" s="29"/>
      <c r="ADX429" s="29"/>
      <c r="ADY429" s="29"/>
      <c r="ADZ429" s="29"/>
      <c r="AEA429" s="29"/>
      <c r="AEB429" s="29"/>
      <c r="AEC429" s="29"/>
      <c r="AED429" s="29"/>
      <c r="AEE429" s="29"/>
      <c r="AEF429" s="29"/>
      <c r="AEG429" s="29"/>
      <c r="AEH429" s="29"/>
      <c r="AEI429" s="29"/>
      <c r="AEJ429" s="29"/>
      <c r="AEK429" s="29"/>
      <c r="AEL429" s="29"/>
      <c r="AEM429" s="29"/>
      <c r="AEN429" s="29"/>
      <c r="AEO429" s="29"/>
      <c r="AEP429" s="29"/>
      <c r="AEQ429" s="29"/>
      <c r="AER429" s="29"/>
      <c r="AES429" s="29"/>
      <c r="AET429" s="29"/>
      <c r="AEU429" s="29"/>
      <c r="AEV429" s="29"/>
      <c r="AEW429" s="29"/>
      <c r="AEX429" s="29"/>
      <c r="AEY429" s="29"/>
      <c r="AEZ429" s="29"/>
      <c r="AFA429" s="29"/>
      <c r="AFB429" s="29"/>
      <c r="AFC429" s="29"/>
      <c r="AFD429" s="29"/>
      <c r="AFE429" s="29"/>
      <c r="AFF429" s="29"/>
      <c r="AFG429" s="29"/>
      <c r="AFH429" s="29"/>
      <c r="AFI429" s="29"/>
      <c r="AFJ429" s="29"/>
      <c r="AFK429" s="29"/>
      <c r="AFL429" s="29"/>
      <c r="AFM429" s="29"/>
      <c r="AFN429" s="29"/>
      <c r="AFO429" s="29"/>
      <c r="AFP429" s="29"/>
      <c r="AFQ429" s="29"/>
      <c r="AFR429" s="29"/>
      <c r="AFS429" s="29"/>
      <c r="AFT429" s="29"/>
      <c r="AFU429" s="29"/>
      <c r="AFV429" s="29"/>
      <c r="AFW429" s="29"/>
      <c r="AFX429" s="29"/>
      <c r="AFY429" s="29"/>
      <c r="AFZ429" s="29"/>
      <c r="AGA429" s="29"/>
      <c r="AGB429" s="29"/>
      <c r="AGC429" s="29"/>
      <c r="AGD429" s="29"/>
      <c r="AGE429" s="29"/>
      <c r="AGF429" s="29"/>
      <c r="AGG429" s="29"/>
      <c r="AGH429" s="29"/>
      <c r="AGI429" s="29"/>
      <c r="AGJ429" s="29"/>
      <c r="AGK429" s="29"/>
      <c r="AGL429" s="29"/>
      <c r="AGM429" s="29"/>
      <c r="AGN429" s="29"/>
      <c r="AGO429" s="29"/>
      <c r="AGP429" s="29"/>
      <c r="AGQ429" s="29"/>
      <c r="AGR429" s="29"/>
      <c r="AGS429" s="29"/>
      <c r="AGT429" s="29"/>
      <c r="AGU429" s="29"/>
      <c r="AGV429" s="29"/>
      <c r="AGW429" s="29"/>
      <c r="AGX429" s="29"/>
      <c r="AGY429" s="29"/>
      <c r="AGZ429" s="29"/>
      <c r="AHA429" s="29"/>
      <c r="AHB429" s="29"/>
      <c r="AHC429" s="29"/>
      <c r="AHD429" s="29"/>
      <c r="AHE429" s="29"/>
      <c r="AHF429" s="29"/>
      <c r="AHG429" s="29"/>
      <c r="AHH429" s="29"/>
      <c r="AHI429" s="29"/>
      <c r="AHJ429" s="29"/>
      <c r="AHK429" s="29"/>
      <c r="AHL429" s="29"/>
      <c r="AHM429" s="29"/>
      <c r="AHN429" s="29"/>
      <c r="AHO429" s="29"/>
      <c r="AHP429" s="29"/>
      <c r="AHQ429" s="29"/>
      <c r="AHR429" s="29"/>
      <c r="AHS429" s="29"/>
      <c r="AHT429" s="29"/>
      <c r="AHU429" s="29"/>
      <c r="AHV429" s="29"/>
      <c r="AHW429" s="29"/>
      <c r="AHX429" s="29"/>
      <c r="AHY429" s="29"/>
      <c r="AHZ429" s="29"/>
      <c r="AIA429" s="29"/>
      <c r="AIB429" s="29"/>
      <c r="AIC429" s="29"/>
      <c r="AID429" s="29"/>
      <c r="AIE429" s="29"/>
      <c r="AIF429" s="29"/>
      <c r="AIG429" s="29"/>
      <c r="AIH429" s="29"/>
      <c r="AII429" s="29"/>
      <c r="AIJ429" s="29"/>
      <c r="AIK429" s="29"/>
      <c r="AIL429" s="29"/>
      <c r="AIM429" s="29"/>
      <c r="AIN429" s="29"/>
      <c r="AIO429" s="29"/>
      <c r="AIP429" s="29"/>
      <c r="AIQ429" s="29"/>
      <c r="AIR429" s="29"/>
      <c r="AIS429" s="29"/>
      <c r="AIT429" s="29"/>
      <c r="AIU429" s="29"/>
      <c r="AIV429" s="29"/>
      <c r="AIW429" s="29"/>
      <c r="AIX429" s="29"/>
      <c r="AIY429" s="29"/>
      <c r="AIZ429" s="29"/>
      <c r="AJA429" s="29"/>
      <c r="AJB429" s="29"/>
      <c r="AJC429" s="29"/>
      <c r="AJD429" s="29"/>
      <c r="AJE429" s="29"/>
      <c r="AJF429" s="29"/>
      <c r="AJG429" s="29"/>
      <c r="AJH429" s="29"/>
      <c r="AJI429" s="29"/>
      <c r="AJJ429" s="29"/>
      <c r="AJK429" s="29"/>
      <c r="AJL429" s="29"/>
      <c r="AJM429" s="29"/>
      <c r="AJN429" s="29"/>
      <c r="AJO429" s="29"/>
      <c r="AJP429" s="29"/>
      <c r="AJQ429" s="29"/>
      <c r="AJR429" s="29"/>
      <c r="AJS429" s="29"/>
      <c r="AJT429" s="29"/>
      <c r="AJU429" s="29"/>
      <c r="AJV429" s="29"/>
      <c r="AJW429" s="29"/>
      <c r="AJX429" s="29"/>
      <c r="AJY429" s="29"/>
      <c r="AJZ429" s="29"/>
      <c r="AKA429" s="29"/>
      <c r="AKB429" s="29"/>
      <c r="AKC429" s="29"/>
      <c r="AKD429" s="29"/>
      <c r="AKE429" s="29"/>
      <c r="AKF429" s="29"/>
      <c r="AKG429" s="29"/>
      <c r="AKH429" s="29"/>
      <c r="AKI429" s="29"/>
      <c r="AKJ429" s="29"/>
      <c r="AKK429" s="29"/>
      <c r="AKL429" s="29"/>
      <c r="AKM429" s="29"/>
      <c r="AKN429" s="29"/>
      <c r="AKO429" s="29"/>
      <c r="AKP429" s="29"/>
      <c r="AKQ429" s="29"/>
      <c r="AKR429" s="29"/>
      <c r="AKS429" s="29"/>
      <c r="AKT429" s="29"/>
      <c r="AKU429" s="29"/>
      <c r="AKV429" s="29"/>
      <c r="AKW429" s="29"/>
      <c r="AKX429" s="29"/>
      <c r="AKY429" s="29"/>
      <c r="AKZ429" s="29"/>
      <c r="ALA429" s="29"/>
      <c r="ALB429" s="29"/>
      <c r="ALC429" s="29"/>
      <c r="ALD429" s="29"/>
      <c r="ALE429" s="29"/>
      <c r="ALF429" s="29"/>
      <c r="ALG429" s="29"/>
      <c r="ALH429" s="29"/>
      <c r="ALI429" s="29"/>
      <c r="ALJ429" s="29"/>
      <c r="ALK429" s="29"/>
      <c r="ALL429" s="29"/>
      <c r="ALM429" s="29"/>
      <c r="ALN429" s="29"/>
      <c r="ALO429" s="29"/>
      <c r="ALP429" s="29"/>
      <c r="ALQ429" s="29"/>
      <c r="ALR429" s="29"/>
      <c r="ALS429" s="29"/>
      <c r="ALT429" s="29"/>
      <c r="ALU429" s="29"/>
      <c r="ALV429" s="29"/>
      <c r="ALW429" s="29"/>
      <c r="ALX429" s="29"/>
      <c r="ALY429" s="29"/>
      <c r="ALZ429" s="29"/>
      <c r="AMA429" s="29"/>
      <c r="AMB429" s="29"/>
      <c r="AMC429" s="29"/>
      <c r="AMD429" s="29"/>
      <c r="AME429" s="29"/>
      <c r="AMF429" s="29"/>
      <c r="AMG429" s="29"/>
      <c r="AMH429" s="29"/>
      <c r="AMI429" s="29"/>
      <c r="AMJ429" s="29"/>
      <c r="AMK429" s="29"/>
      <c r="AML429" s="29"/>
      <c r="AMM429" s="29"/>
      <c r="AMN429" s="29"/>
      <c r="AMO429" s="29"/>
      <c r="AMP429" s="29"/>
      <c r="AMQ429" s="29"/>
      <c r="AMR429" s="29"/>
      <c r="AMS429" s="29"/>
      <c r="AMT429" s="29"/>
      <c r="AMU429" s="29"/>
      <c r="AMV429" s="29"/>
      <c r="AMW429" s="29"/>
      <c r="AMX429" s="29"/>
      <c r="AMY429" s="29"/>
      <c r="AMZ429" s="29"/>
      <c r="ANA429" s="29"/>
      <c r="ANB429" s="29"/>
    </row>
    <row r="430" spans="3:1042" s="18" customFormat="1" x14ac:dyDescent="0.25">
      <c r="C430" s="6" t="str">
        <f t="shared" si="282"/>
        <v>(generic)</v>
      </c>
      <c r="D430" s="6" t="str">
        <f t="shared" si="283"/>
        <v>UEF 2  (50 gal)</v>
      </c>
      <c r="E430" s="6">
        <f t="shared" si="305"/>
        <v>990138</v>
      </c>
      <c r="F430" s="55">
        <f t="shared" ref="F430:F437" si="315">S430</f>
        <v>50</v>
      </c>
      <c r="G430" s="6" t="str">
        <f t="shared" si="284"/>
        <v>GE2012</v>
      </c>
      <c r="H430" s="116">
        <f t="shared" ref="H430:H437" si="316">W430</f>
        <v>0</v>
      </c>
      <c r="I430" s="156" t="str">
        <f t="shared" si="306"/>
        <v>WhirlpoolHPSE2K50</v>
      </c>
      <c r="J430" s="91" t="s">
        <v>188</v>
      </c>
      <c r="K430" s="32">
        <v>1</v>
      </c>
      <c r="L430" s="75">
        <f t="shared" si="277"/>
        <v>99</v>
      </c>
      <c r="M430" s="12" t="s">
        <v>210</v>
      </c>
      <c r="N430" s="61">
        <v>1</v>
      </c>
      <c r="O430" s="62">
        <f t="shared" si="300"/>
        <v>990138</v>
      </c>
      <c r="P430" s="59" t="str">
        <f t="shared" ref="P430" si="317">R430 &amp; "  (" &amp; S430 &amp; " gal" &amp; IF(W430&gt;0, ", JA13)", ")")</f>
        <v>UEF 2  (50 gal)</v>
      </c>
      <c r="Q430" s="155">
        <f t="shared" si="279"/>
        <v>1</v>
      </c>
      <c r="R430" s="21" t="s">
        <v>214</v>
      </c>
      <c r="S430" s="22">
        <v>50</v>
      </c>
      <c r="T430" s="30" t="s">
        <v>212</v>
      </c>
      <c r="U430" s="80" t="s">
        <v>212</v>
      </c>
      <c r="V430" s="85" t="str">
        <f t="shared" si="301"/>
        <v>GE2012</v>
      </c>
      <c r="W430" s="115">
        <v>0</v>
      </c>
      <c r="X430" s="45">
        <v>0</v>
      </c>
      <c r="Y430" s="47">
        <v>0</v>
      </c>
      <c r="Z430" s="44"/>
      <c r="AA430" s="126" t="str">
        <f t="shared" si="293"/>
        <v>2,     990138,   "UEF 2  (50 gal)"</v>
      </c>
      <c r="AB430" s="128" t="str">
        <f t="shared" si="211"/>
        <v>(generic)</v>
      </c>
      <c r="AC430" s="129" t="s">
        <v>677</v>
      </c>
      <c r="AD430" s="154">
        <f t="shared" si="280"/>
        <v>2</v>
      </c>
      <c r="AE430" s="126" t="str">
        <f t="shared" si="294"/>
        <v xml:space="preserve">          case  UEF 2  (50 gal)   :   "WhirlpoolHPSE2K50"</v>
      </c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9"/>
      <c r="CJ430" s="29"/>
      <c r="CK430" s="29"/>
      <c r="CL430" s="29"/>
      <c r="CM430" s="29"/>
      <c r="CN430" s="29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  <c r="DA430" s="29"/>
      <c r="DB430" s="29"/>
      <c r="DC430" s="29"/>
      <c r="DD430" s="29"/>
      <c r="DE430" s="29"/>
      <c r="DF430" s="29"/>
      <c r="DG430" s="29"/>
      <c r="DH430" s="29"/>
      <c r="DI430" s="29"/>
      <c r="DJ430" s="29"/>
      <c r="DK430" s="29"/>
      <c r="DL430" s="29"/>
      <c r="DM430" s="29"/>
      <c r="DN430" s="29"/>
      <c r="DO430" s="29"/>
      <c r="DP430" s="29"/>
      <c r="DQ430" s="29"/>
      <c r="DR430" s="29"/>
      <c r="DS430" s="29"/>
      <c r="DT430" s="29"/>
      <c r="DU430" s="29"/>
      <c r="DV430" s="29"/>
      <c r="DW430" s="29"/>
      <c r="DX430" s="29"/>
      <c r="DY430" s="29"/>
      <c r="DZ430" s="29"/>
      <c r="EA430" s="29"/>
      <c r="EB430" s="29"/>
      <c r="EC430" s="29"/>
      <c r="ED430" s="29"/>
      <c r="EE430" s="29"/>
      <c r="EF430" s="29"/>
      <c r="EG430" s="29"/>
      <c r="EH430" s="29"/>
      <c r="EI430" s="29"/>
      <c r="EJ430" s="29"/>
      <c r="EK430" s="29"/>
      <c r="EL430" s="29"/>
      <c r="EM430" s="29"/>
      <c r="EN430" s="29"/>
      <c r="EO430" s="29"/>
      <c r="EP430" s="29"/>
      <c r="EQ430" s="29"/>
      <c r="ER430" s="29"/>
      <c r="ES430" s="29"/>
      <c r="ET430" s="29"/>
      <c r="EU430" s="29"/>
      <c r="EV430" s="29"/>
      <c r="EW430" s="29"/>
      <c r="EX430" s="29"/>
      <c r="EY430" s="29"/>
      <c r="EZ430" s="29"/>
      <c r="FA430" s="29"/>
      <c r="FB430" s="29"/>
      <c r="FC430" s="29"/>
      <c r="FD430" s="29"/>
      <c r="FE430" s="29"/>
      <c r="FF430" s="29"/>
      <c r="FG430" s="29"/>
      <c r="FH430" s="29"/>
      <c r="FI430" s="29"/>
      <c r="FJ430" s="29"/>
      <c r="FK430" s="29"/>
      <c r="FL430" s="29"/>
      <c r="FM430" s="29"/>
      <c r="FN430" s="29"/>
      <c r="FO430" s="29"/>
      <c r="FP430" s="29"/>
      <c r="FQ430" s="29"/>
      <c r="FR430" s="29"/>
      <c r="FS430" s="29"/>
      <c r="FT430" s="29"/>
      <c r="FU430" s="29"/>
      <c r="FV430" s="29"/>
      <c r="FW430" s="29"/>
      <c r="FX430" s="29"/>
      <c r="FY430" s="29"/>
      <c r="FZ430" s="29"/>
      <c r="GA430" s="29"/>
      <c r="GB430" s="29"/>
      <c r="GC430" s="29"/>
      <c r="GD430" s="29"/>
      <c r="GE430" s="29"/>
      <c r="GF430" s="29"/>
      <c r="GG430" s="29"/>
      <c r="GH430" s="29"/>
      <c r="GI430" s="29"/>
      <c r="GJ430" s="29"/>
      <c r="GK430" s="29"/>
      <c r="GL430" s="29"/>
      <c r="GM430" s="29"/>
      <c r="GN430" s="29"/>
      <c r="GO430" s="29"/>
      <c r="GP430" s="29"/>
      <c r="GQ430" s="29"/>
      <c r="GR430" s="29"/>
      <c r="GS430" s="29"/>
      <c r="GT430" s="29"/>
      <c r="GU430" s="29"/>
      <c r="GV430" s="29"/>
      <c r="GW430" s="29"/>
      <c r="GX430" s="29"/>
      <c r="GY430" s="29"/>
      <c r="GZ430" s="29"/>
      <c r="HA430" s="29"/>
      <c r="HB430" s="29"/>
      <c r="HC430" s="29"/>
      <c r="HD430" s="29"/>
      <c r="HE430" s="29"/>
      <c r="HF430" s="29"/>
      <c r="HG430" s="29"/>
      <c r="HH430" s="29"/>
      <c r="HI430" s="29"/>
      <c r="HJ430" s="29"/>
      <c r="HK430" s="29"/>
      <c r="HL430" s="29"/>
      <c r="HM430" s="29"/>
      <c r="HN430" s="29"/>
      <c r="HO430" s="29"/>
      <c r="HP430" s="29"/>
      <c r="HQ430" s="29"/>
      <c r="HR430" s="29"/>
      <c r="HS430" s="29"/>
      <c r="HT430" s="29"/>
      <c r="HU430" s="29"/>
      <c r="HV430" s="29"/>
      <c r="HW430" s="29"/>
      <c r="HX430" s="29"/>
      <c r="HY430" s="29"/>
      <c r="HZ430" s="29"/>
      <c r="IA430" s="29"/>
      <c r="IB430" s="29"/>
      <c r="IC430" s="29"/>
      <c r="ID430" s="29"/>
      <c r="IE430" s="29"/>
      <c r="IF430" s="29"/>
      <c r="IG430" s="29"/>
      <c r="IH430" s="29"/>
      <c r="II430" s="29"/>
      <c r="IJ430" s="29"/>
      <c r="IK430" s="29"/>
      <c r="IL430" s="29"/>
      <c r="IM430" s="29"/>
      <c r="IN430" s="29"/>
      <c r="IO430" s="29"/>
      <c r="IP430" s="29"/>
      <c r="IQ430" s="29"/>
      <c r="IR430" s="29"/>
      <c r="IS430" s="29"/>
      <c r="IT430" s="29"/>
      <c r="IU430" s="29"/>
      <c r="IV430" s="29"/>
      <c r="IW430" s="29"/>
      <c r="IX430" s="29"/>
      <c r="IY430" s="29"/>
      <c r="IZ430" s="29"/>
      <c r="JA430" s="29"/>
      <c r="JB430" s="29"/>
      <c r="JC430" s="29"/>
      <c r="JD430" s="29"/>
      <c r="JE430" s="29"/>
      <c r="JF430" s="29"/>
      <c r="JG430" s="29"/>
      <c r="JH430" s="29"/>
      <c r="JI430" s="29"/>
      <c r="JJ430" s="29"/>
      <c r="JK430" s="29"/>
      <c r="JL430" s="29"/>
      <c r="JM430" s="29"/>
      <c r="JN430" s="29"/>
      <c r="JO430" s="29"/>
      <c r="JP430" s="29"/>
      <c r="JQ430" s="29"/>
      <c r="JR430" s="29"/>
      <c r="JS430" s="29"/>
      <c r="JT430" s="29"/>
      <c r="JU430" s="29"/>
      <c r="JV430" s="29"/>
      <c r="JW430" s="29"/>
      <c r="JX430" s="29"/>
      <c r="JY430" s="29"/>
      <c r="JZ430" s="29"/>
      <c r="KA430" s="29"/>
      <c r="KB430" s="29"/>
      <c r="KC430" s="29"/>
      <c r="KD430" s="29"/>
      <c r="KE430" s="29"/>
      <c r="KF430" s="29"/>
      <c r="KG430" s="29"/>
      <c r="KH430" s="29"/>
      <c r="KI430" s="29"/>
      <c r="KJ430" s="29"/>
      <c r="KK430" s="29"/>
      <c r="KL430" s="29"/>
      <c r="KM430" s="29"/>
      <c r="KN430" s="29"/>
      <c r="KO430" s="29"/>
      <c r="KP430" s="29"/>
      <c r="KQ430" s="29"/>
      <c r="KR430" s="29"/>
      <c r="KS430" s="29"/>
      <c r="KT430" s="29"/>
      <c r="KU430" s="29"/>
      <c r="KV430" s="29"/>
      <c r="KW430" s="29"/>
      <c r="KX430" s="29"/>
      <c r="KY430" s="29"/>
      <c r="KZ430" s="29"/>
      <c r="LA430" s="29"/>
      <c r="LB430" s="29"/>
      <c r="LC430" s="29"/>
      <c r="LD430" s="29"/>
      <c r="LE430" s="29"/>
      <c r="LF430" s="29"/>
      <c r="LG430" s="29"/>
      <c r="LH430" s="29"/>
      <c r="LI430" s="29"/>
      <c r="LJ430" s="29"/>
      <c r="LK430" s="29"/>
      <c r="LL430" s="29"/>
      <c r="LM430" s="29"/>
      <c r="LN430" s="29"/>
      <c r="LO430" s="29"/>
      <c r="LP430" s="29"/>
      <c r="LQ430" s="29"/>
      <c r="LR430" s="29"/>
      <c r="LS430" s="29"/>
      <c r="LT430" s="29"/>
      <c r="LU430" s="29"/>
      <c r="LV430" s="29"/>
      <c r="LW430" s="29"/>
      <c r="LX430" s="29"/>
      <c r="LY430" s="29"/>
      <c r="LZ430" s="29"/>
      <c r="MA430" s="29"/>
      <c r="MB430" s="29"/>
      <c r="MC430" s="29"/>
      <c r="MD430" s="29"/>
      <c r="ME430" s="29"/>
      <c r="MF430" s="29"/>
      <c r="MG430" s="29"/>
      <c r="MH430" s="29"/>
      <c r="MI430" s="29"/>
      <c r="MJ430" s="29"/>
      <c r="MK430" s="29"/>
      <c r="ML430" s="29"/>
      <c r="MM430" s="29"/>
      <c r="MN430" s="29"/>
      <c r="MO430" s="29"/>
      <c r="MP430" s="29"/>
      <c r="MQ430" s="29"/>
      <c r="MR430" s="29"/>
      <c r="MS430" s="29"/>
      <c r="MT430" s="29"/>
      <c r="MU430" s="29"/>
      <c r="MV430" s="29"/>
      <c r="MW430" s="29"/>
      <c r="MX430" s="29"/>
      <c r="MY430" s="29"/>
      <c r="MZ430" s="29"/>
      <c r="NA430" s="29"/>
      <c r="NB430" s="29"/>
      <c r="NC430" s="29"/>
      <c r="ND430" s="29"/>
      <c r="NE430" s="29"/>
      <c r="NF430" s="29"/>
      <c r="NG430" s="29"/>
      <c r="NH430" s="29"/>
      <c r="NI430" s="29"/>
      <c r="NJ430" s="29"/>
      <c r="NK430" s="29"/>
      <c r="NL430" s="29"/>
      <c r="NM430" s="29"/>
      <c r="NN430" s="29"/>
      <c r="NO430" s="29"/>
      <c r="NP430" s="29"/>
      <c r="NQ430" s="29"/>
      <c r="NR430" s="29"/>
      <c r="NS430" s="29"/>
      <c r="NT430" s="29"/>
      <c r="NU430" s="29"/>
      <c r="NV430" s="29"/>
      <c r="NW430" s="29"/>
      <c r="NX430" s="29"/>
      <c r="NY430" s="29"/>
      <c r="NZ430" s="29"/>
      <c r="OA430" s="29"/>
      <c r="OB430" s="29"/>
      <c r="OC430" s="29"/>
      <c r="OD430" s="29"/>
      <c r="OE430" s="29"/>
      <c r="OF430" s="29"/>
      <c r="OG430" s="29"/>
      <c r="OH430" s="29"/>
      <c r="OI430" s="29"/>
      <c r="OJ430" s="29"/>
      <c r="OK430" s="29"/>
      <c r="OL430" s="29"/>
      <c r="OM430" s="29"/>
      <c r="ON430" s="29"/>
      <c r="OO430" s="29"/>
      <c r="OP430" s="29"/>
      <c r="OQ430" s="29"/>
      <c r="OR430" s="29"/>
      <c r="OS430" s="29"/>
      <c r="OT430" s="29"/>
      <c r="OU430" s="29"/>
      <c r="OV430" s="29"/>
      <c r="OW430" s="29"/>
      <c r="OX430" s="29"/>
      <c r="OY430" s="29"/>
      <c r="OZ430" s="29"/>
      <c r="PA430" s="29"/>
      <c r="PB430" s="29"/>
      <c r="PC430" s="29"/>
      <c r="PD430" s="29"/>
      <c r="PE430" s="29"/>
      <c r="PF430" s="29"/>
      <c r="PG430" s="29"/>
      <c r="PH430" s="29"/>
      <c r="PI430" s="29"/>
      <c r="PJ430" s="29"/>
      <c r="PK430" s="29"/>
      <c r="PL430" s="29"/>
      <c r="PM430" s="29"/>
      <c r="PN430" s="29"/>
      <c r="PO430" s="29"/>
      <c r="PP430" s="29"/>
      <c r="PQ430" s="29"/>
      <c r="PR430" s="29"/>
      <c r="PS430" s="29"/>
      <c r="PT430" s="29"/>
      <c r="PU430" s="29"/>
      <c r="PV430" s="29"/>
      <c r="PW430" s="29"/>
      <c r="PX430" s="29"/>
      <c r="PY430" s="29"/>
      <c r="PZ430" s="29"/>
      <c r="QA430" s="29"/>
      <c r="QB430" s="29"/>
      <c r="QC430" s="29"/>
      <c r="QD430" s="29"/>
      <c r="QE430" s="29"/>
      <c r="QF430" s="29"/>
      <c r="QG430" s="29"/>
      <c r="QH430" s="29"/>
      <c r="QI430" s="29"/>
      <c r="QJ430" s="29"/>
      <c r="QK430" s="29"/>
      <c r="QL430" s="29"/>
      <c r="QM430" s="29"/>
      <c r="QN430" s="29"/>
      <c r="QO430" s="29"/>
      <c r="QP430" s="29"/>
      <c r="QQ430" s="29"/>
      <c r="QR430" s="29"/>
      <c r="QS430" s="29"/>
      <c r="QT430" s="29"/>
      <c r="QU430" s="29"/>
      <c r="QV430" s="29"/>
      <c r="QW430" s="29"/>
      <c r="QX430" s="29"/>
      <c r="QY430" s="29"/>
      <c r="QZ430" s="29"/>
      <c r="RA430" s="29"/>
      <c r="RB430" s="29"/>
      <c r="RC430" s="29"/>
      <c r="RD430" s="29"/>
      <c r="RE430" s="29"/>
      <c r="RF430" s="29"/>
      <c r="RG430" s="29"/>
      <c r="RH430" s="29"/>
      <c r="RI430" s="29"/>
      <c r="RJ430" s="29"/>
      <c r="RK430" s="29"/>
      <c r="RL430" s="29"/>
      <c r="RM430" s="29"/>
      <c r="RN430" s="29"/>
      <c r="RO430" s="29"/>
      <c r="RP430" s="29"/>
      <c r="RQ430" s="29"/>
      <c r="RR430" s="29"/>
      <c r="RS430" s="29"/>
      <c r="RT430" s="29"/>
      <c r="RU430" s="29"/>
      <c r="RV430" s="29"/>
      <c r="RW430" s="29"/>
      <c r="RX430" s="29"/>
      <c r="RY430" s="29"/>
      <c r="RZ430" s="29"/>
      <c r="SA430" s="29"/>
      <c r="SB430" s="29"/>
      <c r="SC430" s="29"/>
      <c r="SD430" s="29"/>
      <c r="SE430" s="29"/>
      <c r="SF430" s="29"/>
      <c r="SG430" s="29"/>
      <c r="SH430" s="29"/>
      <c r="SI430" s="29"/>
      <c r="SJ430" s="29"/>
      <c r="SK430" s="29"/>
      <c r="SL430" s="29"/>
      <c r="SM430" s="29"/>
      <c r="SN430" s="29"/>
      <c r="SO430" s="29"/>
      <c r="SP430" s="29"/>
      <c r="SQ430" s="29"/>
      <c r="SR430" s="29"/>
      <c r="SS430" s="29"/>
      <c r="ST430" s="29"/>
      <c r="SU430" s="29"/>
      <c r="SV430" s="29"/>
      <c r="SW430" s="29"/>
      <c r="SX430" s="29"/>
      <c r="SY430" s="29"/>
      <c r="SZ430" s="29"/>
      <c r="TA430" s="29"/>
      <c r="TB430" s="29"/>
      <c r="TC430" s="29"/>
      <c r="TD430" s="29"/>
      <c r="TE430" s="29"/>
      <c r="TF430" s="29"/>
      <c r="TG430" s="29"/>
      <c r="TH430" s="29"/>
      <c r="TI430" s="29"/>
      <c r="TJ430" s="29"/>
      <c r="TK430" s="29"/>
      <c r="TL430" s="29"/>
      <c r="TM430" s="29"/>
      <c r="TN430" s="29"/>
      <c r="TO430" s="29"/>
      <c r="TP430" s="29"/>
      <c r="TQ430" s="29"/>
      <c r="TR430" s="29"/>
      <c r="TS430" s="29"/>
      <c r="TT430" s="29"/>
      <c r="TU430" s="29"/>
      <c r="TV430" s="29"/>
      <c r="TW430" s="29"/>
      <c r="TX430" s="29"/>
      <c r="TY430" s="29"/>
      <c r="TZ430" s="29"/>
      <c r="UA430" s="29"/>
      <c r="UB430" s="29"/>
      <c r="UC430" s="29"/>
      <c r="UD430" s="29"/>
      <c r="UE430" s="29"/>
      <c r="UF430" s="29"/>
      <c r="UG430" s="29"/>
      <c r="UH430" s="29"/>
      <c r="UI430" s="29"/>
      <c r="UJ430" s="29"/>
      <c r="UK430" s="29"/>
      <c r="UL430" s="29"/>
      <c r="UM430" s="29"/>
      <c r="UN430" s="29"/>
      <c r="UO430" s="29"/>
      <c r="UP430" s="29"/>
      <c r="UQ430" s="29"/>
      <c r="UR430" s="29"/>
      <c r="US430" s="29"/>
      <c r="UT430" s="29"/>
      <c r="UU430" s="29"/>
      <c r="UV430" s="29"/>
      <c r="UW430" s="29"/>
      <c r="UX430" s="29"/>
      <c r="UY430" s="29"/>
      <c r="UZ430" s="29"/>
      <c r="VA430" s="29"/>
      <c r="VB430" s="29"/>
      <c r="VC430" s="29"/>
      <c r="VD430" s="29"/>
      <c r="VE430" s="29"/>
      <c r="VF430" s="29"/>
      <c r="VG430" s="29"/>
      <c r="VH430" s="29"/>
      <c r="VI430" s="29"/>
      <c r="VJ430" s="29"/>
      <c r="VK430" s="29"/>
      <c r="VL430" s="29"/>
      <c r="VM430" s="29"/>
      <c r="VN430" s="29"/>
      <c r="VO430" s="29"/>
      <c r="VP430" s="29"/>
      <c r="VQ430" s="29"/>
      <c r="VR430" s="29"/>
      <c r="VS430" s="29"/>
      <c r="VT430" s="29"/>
      <c r="VU430" s="29"/>
      <c r="VV430" s="29"/>
      <c r="VW430" s="29"/>
      <c r="VX430" s="29"/>
      <c r="VY430" s="29"/>
      <c r="VZ430" s="29"/>
      <c r="WA430" s="29"/>
      <c r="WB430" s="29"/>
      <c r="WC430" s="29"/>
      <c r="WD430" s="29"/>
      <c r="WE430" s="29"/>
      <c r="WF430" s="29"/>
      <c r="WG430" s="29"/>
      <c r="WH430" s="29"/>
      <c r="WI430" s="29"/>
      <c r="WJ430" s="29"/>
      <c r="WK430" s="29"/>
      <c r="WL430" s="29"/>
      <c r="WM430" s="29"/>
      <c r="WN430" s="29"/>
      <c r="WO430" s="29"/>
      <c r="WP430" s="29"/>
      <c r="WQ430" s="29"/>
      <c r="WR430" s="29"/>
      <c r="WS430" s="29"/>
      <c r="WT430" s="29"/>
      <c r="WU430" s="29"/>
      <c r="WV430" s="29"/>
      <c r="WW430" s="29"/>
      <c r="WX430" s="29"/>
      <c r="WY430" s="29"/>
      <c r="WZ430" s="29"/>
      <c r="XA430" s="29"/>
      <c r="XB430" s="29"/>
      <c r="XC430" s="29"/>
      <c r="XD430" s="29"/>
      <c r="XE430" s="29"/>
      <c r="XF430" s="29"/>
      <c r="XG430" s="29"/>
      <c r="XH430" s="29"/>
      <c r="XI430" s="29"/>
      <c r="XJ430" s="29"/>
      <c r="XK430" s="29"/>
      <c r="XL430" s="29"/>
      <c r="XM430" s="29"/>
      <c r="XN430" s="29"/>
      <c r="XO430" s="29"/>
      <c r="XP430" s="29"/>
      <c r="XQ430" s="29"/>
      <c r="XR430" s="29"/>
      <c r="XS430" s="29"/>
      <c r="XT430" s="29"/>
      <c r="XU430" s="29"/>
      <c r="XV430" s="29"/>
      <c r="XW430" s="29"/>
      <c r="XX430" s="29"/>
      <c r="XY430" s="29"/>
      <c r="XZ430" s="29"/>
      <c r="YA430" s="29"/>
      <c r="YB430" s="29"/>
      <c r="YC430" s="29"/>
      <c r="YD430" s="29"/>
      <c r="YE430" s="29"/>
      <c r="YF430" s="29"/>
      <c r="YG430" s="29"/>
      <c r="YH430" s="29"/>
      <c r="YI430" s="29"/>
      <c r="YJ430" s="29"/>
      <c r="YK430" s="29"/>
      <c r="YL430" s="29"/>
      <c r="YM430" s="29"/>
      <c r="YN430" s="29"/>
      <c r="YO430" s="29"/>
      <c r="YP430" s="29"/>
      <c r="YQ430" s="29"/>
      <c r="YR430" s="29"/>
      <c r="YS430" s="29"/>
      <c r="YT430" s="29"/>
      <c r="YU430" s="29"/>
      <c r="YV430" s="29"/>
      <c r="YW430" s="29"/>
      <c r="YX430" s="29"/>
      <c r="YY430" s="29"/>
      <c r="YZ430" s="29"/>
      <c r="ZA430" s="29"/>
      <c r="ZB430" s="29"/>
      <c r="ZC430" s="29"/>
      <c r="ZD430" s="29"/>
      <c r="ZE430" s="29"/>
      <c r="ZF430" s="29"/>
      <c r="ZG430" s="29"/>
      <c r="ZH430" s="29"/>
      <c r="ZI430" s="29"/>
      <c r="ZJ430" s="29"/>
      <c r="ZK430" s="29"/>
      <c r="ZL430" s="29"/>
      <c r="ZM430" s="29"/>
      <c r="ZN430" s="29"/>
      <c r="ZO430" s="29"/>
      <c r="ZP430" s="29"/>
      <c r="ZQ430" s="29"/>
      <c r="ZR430" s="29"/>
      <c r="ZS430" s="29"/>
      <c r="ZT430" s="29"/>
      <c r="ZU430" s="29"/>
      <c r="ZV430" s="29"/>
      <c r="ZW430" s="29"/>
      <c r="ZX430" s="29"/>
      <c r="ZY430" s="29"/>
      <c r="ZZ430" s="29"/>
      <c r="AAA430" s="29"/>
      <c r="AAB430" s="29"/>
      <c r="AAC430" s="29"/>
      <c r="AAD430" s="29"/>
      <c r="AAE430" s="29"/>
      <c r="AAF430" s="29"/>
      <c r="AAG430" s="29"/>
      <c r="AAH430" s="29"/>
      <c r="AAI430" s="29"/>
      <c r="AAJ430" s="29"/>
      <c r="AAK430" s="29"/>
      <c r="AAL430" s="29"/>
      <c r="AAM430" s="29"/>
      <c r="AAN430" s="29"/>
      <c r="AAO430" s="29"/>
      <c r="AAP430" s="29"/>
      <c r="AAQ430" s="29"/>
      <c r="AAR430" s="29"/>
      <c r="AAS430" s="29"/>
      <c r="AAT430" s="29"/>
      <c r="AAU430" s="29"/>
      <c r="AAV430" s="29"/>
      <c r="AAW430" s="29"/>
      <c r="AAX430" s="29"/>
      <c r="AAY430" s="29"/>
      <c r="AAZ430" s="29"/>
      <c r="ABA430" s="29"/>
      <c r="ABB430" s="29"/>
      <c r="ABC430" s="29"/>
      <c r="ABD430" s="29"/>
      <c r="ABE430" s="29"/>
      <c r="ABF430" s="29"/>
      <c r="ABG430" s="29"/>
      <c r="ABH430" s="29"/>
      <c r="ABI430" s="29"/>
      <c r="ABJ430" s="29"/>
      <c r="ABK430" s="29"/>
      <c r="ABL430" s="29"/>
      <c r="ABM430" s="29"/>
      <c r="ABN430" s="29"/>
      <c r="ABO430" s="29"/>
      <c r="ABP430" s="29"/>
      <c r="ABQ430" s="29"/>
      <c r="ABR430" s="29"/>
      <c r="ABS430" s="29"/>
      <c r="ABT430" s="29"/>
      <c r="ABU430" s="29"/>
      <c r="ABV430" s="29"/>
      <c r="ABW430" s="29"/>
      <c r="ABX430" s="29"/>
      <c r="ABY430" s="29"/>
      <c r="ABZ430" s="29"/>
      <c r="ACA430" s="29"/>
      <c r="ACB430" s="29"/>
      <c r="ACC430" s="29"/>
      <c r="ACD430" s="29"/>
      <c r="ACE430" s="29"/>
      <c r="ACF430" s="29"/>
      <c r="ACG430" s="29"/>
      <c r="ACH430" s="29"/>
      <c r="ACI430" s="29"/>
      <c r="ACJ430" s="29"/>
      <c r="ACK430" s="29"/>
      <c r="ACL430" s="29"/>
      <c r="ACM430" s="29"/>
      <c r="ACN430" s="29"/>
      <c r="ACO430" s="29"/>
      <c r="ACP430" s="29"/>
      <c r="ACQ430" s="29"/>
      <c r="ACR430" s="29"/>
      <c r="ACS430" s="29"/>
      <c r="ACT430" s="29"/>
      <c r="ACU430" s="29"/>
      <c r="ACV430" s="29"/>
      <c r="ACW430" s="29"/>
      <c r="ACX430" s="29"/>
      <c r="ACY430" s="29"/>
      <c r="ACZ430" s="29"/>
      <c r="ADA430" s="29"/>
      <c r="ADB430" s="29"/>
      <c r="ADC430" s="29"/>
      <c r="ADD430" s="29"/>
      <c r="ADE430" s="29"/>
      <c r="ADF430" s="29"/>
      <c r="ADG430" s="29"/>
      <c r="ADH430" s="29"/>
      <c r="ADI430" s="29"/>
      <c r="ADJ430" s="29"/>
      <c r="ADK430" s="29"/>
      <c r="ADL430" s="29"/>
      <c r="ADM430" s="29"/>
      <c r="ADN430" s="29"/>
      <c r="ADO430" s="29"/>
      <c r="ADP430" s="29"/>
      <c r="ADQ430" s="29"/>
      <c r="ADR430" s="29"/>
      <c r="ADS430" s="29"/>
      <c r="ADT430" s="29"/>
      <c r="ADU430" s="29"/>
      <c r="ADV430" s="29"/>
      <c r="ADW430" s="29"/>
      <c r="ADX430" s="29"/>
      <c r="ADY430" s="29"/>
      <c r="ADZ430" s="29"/>
      <c r="AEA430" s="29"/>
      <c r="AEB430" s="29"/>
      <c r="AEC430" s="29"/>
      <c r="AED430" s="29"/>
      <c r="AEE430" s="29"/>
      <c r="AEF430" s="29"/>
      <c r="AEG430" s="29"/>
      <c r="AEH430" s="29"/>
      <c r="AEI430" s="29"/>
      <c r="AEJ430" s="29"/>
      <c r="AEK430" s="29"/>
      <c r="AEL430" s="29"/>
      <c r="AEM430" s="29"/>
      <c r="AEN430" s="29"/>
      <c r="AEO430" s="29"/>
      <c r="AEP430" s="29"/>
      <c r="AEQ430" s="29"/>
      <c r="AER430" s="29"/>
      <c r="AES430" s="29"/>
      <c r="AET430" s="29"/>
      <c r="AEU430" s="29"/>
      <c r="AEV430" s="29"/>
      <c r="AEW430" s="29"/>
      <c r="AEX430" s="29"/>
      <c r="AEY430" s="29"/>
      <c r="AEZ430" s="29"/>
      <c r="AFA430" s="29"/>
      <c r="AFB430" s="29"/>
      <c r="AFC430" s="29"/>
      <c r="AFD430" s="29"/>
      <c r="AFE430" s="29"/>
      <c r="AFF430" s="29"/>
      <c r="AFG430" s="29"/>
      <c r="AFH430" s="29"/>
      <c r="AFI430" s="29"/>
      <c r="AFJ430" s="29"/>
      <c r="AFK430" s="29"/>
      <c r="AFL430" s="29"/>
      <c r="AFM430" s="29"/>
      <c r="AFN430" s="29"/>
      <c r="AFO430" s="29"/>
      <c r="AFP430" s="29"/>
      <c r="AFQ430" s="29"/>
      <c r="AFR430" s="29"/>
      <c r="AFS430" s="29"/>
      <c r="AFT430" s="29"/>
      <c r="AFU430" s="29"/>
      <c r="AFV430" s="29"/>
      <c r="AFW430" s="29"/>
      <c r="AFX430" s="29"/>
      <c r="AFY430" s="29"/>
      <c r="AFZ430" s="29"/>
      <c r="AGA430" s="29"/>
      <c r="AGB430" s="29"/>
      <c r="AGC430" s="29"/>
      <c r="AGD430" s="29"/>
      <c r="AGE430" s="29"/>
      <c r="AGF430" s="29"/>
      <c r="AGG430" s="29"/>
      <c r="AGH430" s="29"/>
      <c r="AGI430" s="29"/>
      <c r="AGJ430" s="29"/>
      <c r="AGK430" s="29"/>
      <c r="AGL430" s="29"/>
      <c r="AGM430" s="29"/>
      <c r="AGN430" s="29"/>
      <c r="AGO430" s="29"/>
      <c r="AGP430" s="29"/>
      <c r="AGQ430" s="29"/>
      <c r="AGR430" s="29"/>
      <c r="AGS430" s="29"/>
      <c r="AGT430" s="29"/>
      <c r="AGU430" s="29"/>
      <c r="AGV430" s="29"/>
      <c r="AGW430" s="29"/>
      <c r="AGX430" s="29"/>
      <c r="AGY430" s="29"/>
      <c r="AGZ430" s="29"/>
      <c r="AHA430" s="29"/>
      <c r="AHB430" s="29"/>
      <c r="AHC430" s="29"/>
      <c r="AHD430" s="29"/>
      <c r="AHE430" s="29"/>
      <c r="AHF430" s="29"/>
      <c r="AHG430" s="29"/>
      <c r="AHH430" s="29"/>
      <c r="AHI430" s="29"/>
      <c r="AHJ430" s="29"/>
      <c r="AHK430" s="29"/>
      <c r="AHL430" s="29"/>
      <c r="AHM430" s="29"/>
      <c r="AHN430" s="29"/>
      <c r="AHO430" s="29"/>
      <c r="AHP430" s="29"/>
      <c r="AHQ430" s="29"/>
      <c r="AHR430" s="29"/>
      <c r="AHS430" s="29"/>
      <c r="AHT430" s="29"/>
      <c r="AHU430" s="29"/>
      <c r="AHV430" s="29"/>
      <c r="AHW430" s="29"/>
      <c r="AHX430" s="29"/>
      <c r="AHY430" s="29"/>
      <c r="AHZ430" s="29"/>
      <c r="AIA430" s="29"/>
      <c r="AIB430" s="29"/>
      <c r="AIC430" s="29"/>
      <c r="AID430" s="29"/>
      <c r="AIE430" s="29"/>
      <c r="AIF430" s="29"/>
      <c r="AIG430" s="29"/>
      <c r="AIH430" s="29"/>
      <c r="AII430" s="29"/>
      <c r="AIJ430" s="29"/>
      <c r="AIK430" s="29"/>
      <c r="AIL430" s="29"/>
      <c r="AIM430" s="29"/>
      <c r="AIN430" s="29"/>
      <c r="AIO430" s="29"/>
      <c r="AIP430" s="29"/>
      <c r="AIQ430" s="29"/>
      <c r="AIR430" s="29"/>
      <c r="AIS430" s="29"/>
      <c r="AIT430" s="29"/>
      <c r="AIU430" s="29"/>
      <c r="AIV430" s="29"/>
      <c r="AIW430" s="29"/>
      <c r="AIX430" s="29"/>
      <c r="AIY430" s="29"/>
      <c r="AIZ430" s="29"/>
      <c r="AJA430" s="29"/>
      <c r="AJB430" s="29"/>
      <c r="AJC430" s="29"/>
      <c r="AJD430" s="29"/>
      <c r="AJE430" s="29"/>
      <c r="AJF430" s="29"/>
      <c r="AJG430" s="29"/>
      <c r="AJH430" s="29"/>
      <c r="AJI430" s="29"/>
      <c r="AJJ430" s="29"/>
      <c r="AJK430" s="29"/>
      <c r="AJL430" s="29"/>
      <c r="AJM430" s="29"/>
      <c r="AJN430" s="29"/>
      <c r="AJO430" s="29"/>
      <c r="AJP430" s="29"/>
      <c r="AJQ430" s="29"/>
      <c r="AJR430" s="29"/>
      <c r="AJS430" s="29"/>
      <c r="AJT430" s="29"/>
      <c r="AJU430" s="29"/>
      <c r="AJV430" s="29"/>
      <c r="AJW430" s="29"/>
      <c r="AJX430" s="29"/>
      <c r="AJY430" s="29"/>
      <c r="AJZ430" s="29"/>
      <c r="AKA430" s="29"/>
      <c r="AKB430" s="29"/>
      <c r="AKC430" s="29"/>
      <c r="AKD430" s="29"/>
      <c r="AKE430" s="29"/>
      <c r="AKF430" s="29"/>
      <c r="AKG430" s="29"/>
      <c r="AKH430" s="29"/>
      <c r="AKI430" s="29"/>
      <c r="AKJ430" s="29"/>
      <c r="AKK430" s="29"/>
      <c r="AKL430" s="29"/>
      <c r="AKM430" s="29"/>
      <c r="AKN430" s="29"/>
      <c r="AKO430" s="29"/>
      <c r="AKP430" s="29"/>
      <c r="AKQ430" s="29"/>
      <c r="AKR430" s="29"/>
      <c r="AKS430" s="29"/>
      <c r="AKT430" s="29"/>
      <c r="AKU430" s="29"/>
      <c r="AKV430" s="29"/>
      <c r="AKW430" s="29"/>
      <c r="AKX430" s="29"/>
      <c r="AKY430" s="29"/>
      <c r="AKZ430" s="29"/>
      <c r="ALA430" s="29"/>
      <c r="ALB430" s="29"/>
      <c r="ALC430" s="29"/>
      <c r="ALD430" s="29"/>
      <c r="ALE430" s="29"/>
      <c r="ALF430" s="29"/>
      <c r="ALG430" s="29"/>
      <c r="ALH430" s="29"/>
      <c r="ALI430" s="29"/>
      <c r="ALJ430" s="29"/>
      <c r="ALK430" s="29"/>
      <c r="ALL430" s="29"/>
      <c r="ALM430" s="29"/>
      <c r="ALN430" s="29"/>
      <c r="ALO430" s="29"/>
      <c r="ALP430" s="29"/>
      <c r="ALQ430" s="29"/>
      <c r="ALR430" s="29"/>
      <c r="ALS430" s="29"/>
      <c r="ALT430" s="29"/>
      <c r="ALU430" s="29"/>
      <c r="ALV430" s="29"/>
      <c r="ALW430" s="29"/>
      <c r="ALX430" s="29"/>
      <c r="ALY430" s="29"/>
      <c r="ALZ430" s="29"/>
      <c r="AMA430" s="29"/>
      <c r="AMB430" s="29"/>
      <c r="AMC430" s="29"/>
      <c r="AMD430" s="29"/>
      <c r="AME430" s="29"/>
      <c r="AMF430" s="29"/>
      <c r="AMG430" s="29"/>
      <c r="AMH430" s="29"/>
      <c r="AMI430" s="29"/>
      <c r="AMJ430" s="29"/>
      <c r="AMK430" s="29"/>
      <c r="AML430" s="29"/>
      <c r="AMM430" s="29"/>
      <c r="AMN430" s="29"/>
      <c r="AMO430" s="29"/>
      <c r="AMP430" s="29"/>
      <c r="AMQ430" s="29"/>
      <c r="AMR430" s="29"/>
      <c r="AMS430" s="29"/>
      <c r="AMT430" s="29"/>
      <c r="AMU430" s="29"/>
      <c r="AMV430" s="29"/>
      <c r="AMW430" s="29"/>
      <c r="AMX430" s="29"/>
      <c r="AMY430" s="29"/>
      <c r="AMZ430" s="29"/>
      <c r="ANA430" s="29"/>
      <c r="ANB430" s="29"/>
    </row>
    <row r="431" spans="3:1042" s="18" customFormat="1" x14ac:dyDescent="0.25">
      <c r="C431" s="146" t="str">
        <f t="shared" si="307"/>
        <v>(generic)</v>
      </c>
      <c r="D431" s="146" t="str">
        <f t="shared" ref="D431:D434" si="318">P431</f>
        <v>tier 4  (40+ gal)</v>
      </c>
      <c r="E431" s="6">
        <f t="shared" ref="E431:E434" si="319">O431</f>
        <v>990787</v>
      </c>
      <c r="F431" s="55">
        <f t="shared" ref="F431:F434" si="320">S431</f>
        <v>40</v>
      </c>
      <c r="G431" s="6" t="str">
        <f t="shared" ref="G431:G434" si="321">V431</f>
        <v>AWHSTier4Generic40</v>
      </c>
      <c r="H431" s="116">
        <f t="shared" ref="H431:H434" si="322">W431</f>
        <v>0</v>
      </c>
      <c r="I431" s="156" t="str">
        <f t="shared" ref="I431:I434" si="323">AC431</f>
        <v>Tier4Generic40</v>
      </c>
      <c r="J431" s="91" t="s">
        <v>188</v>
      </c>
      <c r="K431" s="32">
        <v>4</v>
      </c>
      <c r="L431" s="75">
        <f t="shared" si="277"/>
        <v>99</v>
      </c>
      <c r="M431" s="12" t="s">
        <v>210</v>
      </c>
      <c r="N431" s="122">
        <v>7</v>
      </c>
      <c r="O431" s="62">
        <f t="shared" si="300"/>
        <v>990787</v>
      </c>
      <c r="P431" s="137" t="str">
        <f t="shared" ref="P431:P433" si="324">R431 &amp; "  (" &amp; S431 &amp; "+ gal" &amp; IF(W431&gt;0, ", JA13)", ")")</f>
        <v>tier 4  (40+ gal)</v>
      </c>
      <c r="Q431" s="155">
        <f t="shared" si="279"/>
        <v>1</v>
      </c>
      <c r="R431" s="21" t="s">
        <v>891</v>
      </c>
      <c r="S431" s="116">
        <v>40</v>
      </c>
      <c r="T431" s="30" t="s">
        <v>885</v>
      </c>
      <c r="U431" s="80" t="s">
        <v>885</v>
      </c>
      <c r="V431" s="85" t="str">
        <f t="shared" si="301"/>
        <v>AWHSTier4Generic40</v>
      </c>
      <c r="W431" s="115">
        <v>0</v>
      </c>
      <c r="X431" s="45">
        <v>0</v>
      </c>
      <c r="Y431" s="47">
        <v>0</v>
      </c>
      <c r="Z431" s="44"/>
      <c r="AA431" s="126" t="str">
        <f t="shared" ref="AA431:AA434" si="325">"2,     "&amp;E431&amp;",   """&amp;P431&amp;""""</f>
        <v>2,     990787,   "tier 4  (40+ gal)"</v>
      </c>
      <c r="AB431" s="128" t="str">
        <f>AB430</f>
        <v>(generic)</v>
      </c>
      <c r="AC431" s="145" t="s">
        <v>892</v>
      </c>
      <c r="AD431" s="153">
        <f t="shared" si="280"/>
        <v>1</v>
      </c>
      <c r="AE431" s="126" t="str">
        <f t="shared" ref="AE431:AE434" si="326">"          case  "&amp;D431&amp;"   :   """&amp;AC431&amp;""""</f>
        <v xml:space="preserve">          case  tier 4  (40+ gal)   :   "Tier4Generic40"</v>
      </c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29"/>
      <c r="CJ431" s="29"/>
      <c r="CK431" s="29"/>
      <c r="CL431" s="29"/>
      <c r="CM431" s="29"/>
      <c r="CN431" s="29"/>
      <c r="CO431" s="29"/>
      <c r="CP431" s="29"/>
      <c r="CQ431" s="29"/>
      <c r="CR431" s="29"/>
      <c r="CS431" s="29"/>
      <c r="CT431" s="29"/>
      <c r="CU431" s="29"/>
      <c r="CV431" s="29"/>
      <c r="CW431" s="29"/>
      <c r="CX431" s="29"/>
      <c r="CY431" s="29"/>
      <c r="CZ431" s="29"/>
      <c r="DA431" s="29"/>
      <c r="DB431" s="29"/>
      <c r="DC431" s="29"/>
      <c r="DD431" s="29"/>
      <c r="DE431" s="29"/>
      <c r="DF431" s="29"/>
      <c r="DG431" s="29"/>
      <c r="DH431" s="29"/>
      <c r="DI431" s="29"/>
      <c r="DJ431" s="29"/>
      <c r="DK431" s="29"/>
      <c r="DL431" s="29"/>
      <c r="DM431" s="29"/>
      <c r="DN431" s="29"/>
      <c r="DO431" s="29"/>
      <c r="DP431" s="29"/>
      <c r="DQ431" s="29"/>
      <c r="DR431" s="29"/>
      <c r="DS431" s="29"/>
      <c r="DT431" s="29"/>
      <c r="DU431" s="29"/>
      <c r="DV431" s="29"/>
      <c r="DW431" s="29"/>
      <c r="DX431" s="29"/>
      <c r="DY431" s="29"/>
      <c r="DZ431" s="29"/>
      <c r="EA431" s="29"/>
      <c r="EB431" s="29"/>
      <c r="EC431" s="29"/>
      <c r="ED431" s="29"/>
      <c r="EE431" s="29"/>
      <c r="EF431" s="29"/>
      <c r="EG431" s="29"/>
      <c r="EH431" s="29"/>
      <c r="EI431" s="29"/>
      <c r="EJ431" s="29"/>
      <c r="EK431" s="29"/>
      <c r="EL431" s="29"/>
      <c r="EM431" s="29"/>
      <c r="EN431" s="29"/>
      <c r="EO431" s="29"/>
      <c r="EP431" s="29"/>
      <c r="EQ431" s="29"/>
      <c r="ER431" s="29"/>
      <c r="ES431" s="29"/>
      <c r="ET431" s="29"/>
      <c r="EU431" s="29"/>
      <c r="EV431" s="29"/>
      <c r="EW431" s="29"/>
      <c r="EX431" s="29"/>
      <c r="EY431" s="29"/>
      <c r="EZ431" s="29"/>
      <c r="FA431" s="29"/>
      <c r="FB431" s="29"/>
      <c r="FC431" s="29"/>
      <c r="FD431" s="29"/>
      <c r="FE431" s="29"/>
      <c r="FF431" s="29"/>
      <c r="FG431" s="29"/>
      <c r="FH431" s="29"/>
      <c r="FI431" s="29"/>
      <c r="FJ431" s="29"/>
      <c r="FK431" s="29"/>
      <c r="FL431" s="29"/>
      <c r="FM431" s="29"/>
      <c r="FN431" s="29"/>
      <c r="FO431" s="29"/>
      <c r="FP431" s="29"/>
      <c r="FQ431" s="29"/>
      <c r="FR431" s="29"/>
      <c r="FS431" s="29"/>
      <c r="FT431" s="29"/>
      <c r="FU431" s="29"/>
      <c r="FV431" s="29"/>
      <c r="FW431" s="29"/>
      <c r="FX431" s="29"/>
      <c r="FY431" s="29"/>
      <c r="FZ431" s="29"/>
      <c r="GA431" s="29"/>
      <c r="GB431" s="29"/>
      <c r="GC431" s="29"/>
      <c r="GD431" s="29"/>
      <c r="GE431" s="29"/>
      <c r="GF431" s="29"/>
      <c r="GG431" s="29"/>
      <c r="GH431" s="29"/>
      <c r="GI431" s="29"/>
      <c r="GJ431" s="29"/>
      <c r="GK431" s="29"/>
      <c r="GL431" s="29"/>
      <c r="GM431" s="29"/>
      <c r="GN431" s="29"/>
      <c r="GO431" s="29"/>
      <c r="GP431" s="29"/>
      <c r="GQ431" s="29"/>
      <c r="GR431" s="29"/>
      <c r="GS431" s="29"/>
      <c r="GT431" s="29"/>
      <c r="GU431" s="29"/>
      <c r="GV431" s="29"/>
      <c r="GW431" s="29"/>
      <c r="GX431" s="29"/>
      <c r="GY431" s="29"/>
      <c r="GZ431" s="29"/>
      <c r="HA431" s="29"/>
      <c r="HB431" s="29"/>
      <c r="HC431" s="29"/>
      <c r="HD431" s="29"/>
      <c r="HE431" s="29"/>
      <c r="HF431" s="29"/>
      <c r="HG431" s="29"/>
      <c r="HH431" s="29"/>
      <c r="HI431" s="29"/>
      <c r="HJ431" s="29"/>
      <c r="HK431" s="29"/>
      <c r="HL431" s="29"/>
      <c r="HM431" s="29"/>
      <c r="HN431" s="29"/>
      <c r="HO431" s="29"/>
      <c r="HP431" s="29"/>
      <c r="HQ431" s="29"/>
      <c r="HR431" s="29"/>
      <c r="HS431" s="29"/>
      <c r="HT431" s="29"/>
      <c r="HU431" s="29"/>
      <c r="HV431" s="29"/>
      <c r="HW431" s="29"/>
      <c r="HX431" s="29"/>
      <c r="HY431" s="29"/>
      <c r="HZ431" s="29"/>
      <c r="IA431" s="29"/>
      <c r="IB431" s="29"/>
      <c r="IC431" s="29"/>
      <c r="ID431" s="29"/>
      <c r="IE431" s="29"/>
      <c r="IF431" s="29"/>
      <c r="IG431" s="29"/>
      <c r="IH431" s="29"/>
      <c r="II431" s="29"/>
      <c r="IJ431" s="29"/>
      <c r="IK431" s="29"/>
      <c r="IL431" s="29"/>
      <c r="IM431" s="29"/>
      <c r="IN431" s="29"/>
      <c r="IO431" s="29"/>
      <c r="IP431" s="29"/>
      <c r="IQ431" s="29"/>
      <c r="IR431" s="29"/>
      <c r="IS431" s="29"/>
      <c r="IT431" s="29"/>
      <c r="IU431" s="29"/>
      <c r="IV431" s="29"/>
      <c r="IW431" s="29"/>
      <c r="IX431" s="29"/>
      <c r="IY431" s="29"/>
      <c r="IZ431" s="29"/>
      <c r="JA431" s="29"/>
      <c r="JB431" s="29"/>
      <c r="JC431" s="29"/>
      <c r="JD431" s="29"/>
      <c r="JE431" s="29"/>
      <c r="JF431" s="29"/>
      <c r="JG431" s="29"/>
      <c r="JH431" s="29"/>
      <c r="JI431" s="29"/>
      <c r="JJ431" s="29"/>
      <c r="JK431" s="29"/>
      <c r="JL431" s="29"/>
      <c r="JM431" s="29"/>
      <c r="JN431" s="29"/>
      <c r="JO431" s="29"/>
      <c r="JP431" s="29"/>
      <c r="JQ431" s="29"/>
      <c r="JR431" s="29"/>
      <c r="JS431" s="29"/>
      <c r="JT431" s="29"/>
      <c r="JU431" s="29"/>
      <c r="JV431" s="29"/>
      <c r="JW431" s="29"/>
      <c r="JX431" s="29"/>
      <c r="JY431" s="29"/>
      <c r="JZ431" s="29"/>
      <c r="KA431" s="29"/>
      <c r="KB431" s="29"/>
      <c r="KC431" s="29"/>
      <c r="KD431" s="29"/>
      <c r="KE431" s="29"/>
      <c r="KF431" s="29"/>
      <c r="KG431" s="29"/>
      <c r="KH431" s="29"/>
      <c r="KI431" s="29"/>
      <c r="KJ431" s="29"/>
      <c r="KK431" s="29"/>
      <c r="KL431" s="29"/>
      <c r="KM431" s="29"/>
      <c r="KN431" s="29"/>
      <c r="KO431" s="29"/>
      <c r="KP431" s="29"/>
      <c r="KQ431" s="29"/>
      <c r="KR431" s="29"/>
      <c r="KS431" s="29"/>
      <c r="KT431" s="29"/>
      <c r="KU431" s="29"/>
      <c r="KV431" s="29"/>
      <c r="KW431" s="29"/>
      <c r="KX431" s="29"/>
      <c r="KY431" s="29"/>
      <c r="KZ431" s="29"/>
      <c r="LA431" s="29"/>
      <c r="LB431" s="29"/>
      <c r="LC431" s="29"/>
      <c r="LD431" s="29"/>
      <c r="LE431" s="29"/>
      <c r="LF431" s="29"/>
      <c r="LG431" s="29"/>
      <c r="LH431" s="29"/>
      <c r="LI431" s="29"/>
      <c r="LJ431" s="29"/>
      <c r="LK431" s="29"/>
      <c r="LL431" s="29"/>
      <c r="LM431" s="29"/>
      <c r="LN431" s="29"/>
      <c r="LO431" s="29"/>
      <c r="LP431" s="29"/>
      <c r="LQ431" s="29"/>
      <c r="LR431" s="29"/>
      <c r="LS431" s="29"/>
      <c r="LT431" s="29"/>
      <c r="LU431" s="29"/>
      <c r="LV431" s="29"/>
      <c r="LW431" s="29"/>
      <c r="LX431" s="29"/>
      <c r="LY431" s="29"/>
      <c r="LZ431" s="29"/>
      <c r="MA431" s="29"/>
      <c r="MB431" s="29"/>
      <c r="MC431" s="29"/>
      <c r="MD431" s="29"/>
      <c r="ME431" s="29"/>
      <c r="MF431" s="29"/>
      <c r="MG431" s="29"/>
      <c r="MH431" s="29"/>
      <c r="MI431" s="29"/>
      <c r="MJ431" s="29"/>
      <c r="MK431" s="29"/>
      <c r="ML431" s="29"/>
      <c r="MM431" s="29"/>
      <c r="MN431" s="29"/>
      <c r="MO431" s="29"/>
      <c r="MP431" s="29"/>
      <c r="MQ431" s="29"/>
      <c r="MR431" s="29"/>
      <c r="MS431" s="29"/>
      <c r="MT431" s="29"/>
      <c r="MU431" s="29"/>
      <c r="MV431" s="29"/>
      <c r="MW431" s="29"/>
      <c r="MX431" s="29"/>
      <c r="MY431" s="29"/>
      <c r="MZ431" s="29"/>
      <c r="NA431" s="29"/>
      <c r="NB431" s="29"/>
      <c r="NC431" s="29"/>
      <c r="ND431" s="29"/>
      <c r="NE431" s="29"/>
      <c r="NF431" s="29"/>
      <c r="NG431" s="29"/>
      <c r="NH431" s="29"/>
      <c r="NI431" s="29"/>
      <c r="NJ431" s="29"/>
      <c r="NK431" s="29"/>
      <c r="NL431" s="29"/>
      <c r="NM431" s="29"/>
      <c r="NN431" s="29"/>
      <c r="NO431" s="29"/>
      <c r="NP431" s="29"/>
      <c r="NQ431" s="29"/>
      <c r="NR431" s="29"/>
      <c r="NS431" s="29"/>
      <c r="NT431" s="29"/>
      <c r="NU431" s="29"/>
      <c r="NV431" s="29"/>
      <c r="NW431" s="29"/>
      <c r="NX431" s="29"/>
      <c r="NY431" s="29"/>
      <c r="NZ431" s="29"/>
      <c r="OA431" s="29"/>
      <c r="OB431" s="29"/>
      <c r="OC431" s="29"/>
      <c r="OD431" s="29"/>
      <c r="OE431" s="29"/>
      <c r="OF431" s="29"/>
      <c r="OG431" s="29"/>
      <c r="OH431" s="29"/>
      <c r="OI431" s="29"/>
      <c r="OJ431" s="29"/>
      <c r="OK431" s="29"/>
      <c r="OL431" s="29"/>
      <c r="OM431" s="29"/>
      <c r="ON431" s="29"/>
      <c r="OO431" s="29"/>
      <c r="OP431" s="29"/>
      <c r="OQ431" s="29"/>
      <c r="OR431" s="29"/>
      <c r="OS431" s="29"/>
      <c r="OT431" s="29"/>
      <c r="OU431" s="29"/>
      <c r="OV431" s="29"/>
      <c r="OW431" s="29"/>
      <c r="OX431" s="29"/>
      <c r="OY431" s="29"/>
      <c r="OZ431" s="29"/>
      <c r="PA431" s="29"/>
      <c r="PB431" s="29"/>
      <c r="PC431" s="29"/>
      <c r="PD431" s="29"/>
      <c r="PE431" s="29"/>
      <c r="PF431" s="29"/>
      <c r="PG431" s="29"/>
      <c r="PH431" s="29"/>
      <c r="PI431" s="29"/>
      <c r="PJ431" s="29"/>
      <c r="PK431" s="29"/>
      <c r="PL431" s="29"/>
      <c r="PM431" s="29"/>
      <c r="PN431" s="29"/>
      <c r="PO431" s="29"/>
      <c r="PP431" s="29"/>
      <c r="PQ431" s="29"/>
      <c r="PR431" s="29"/>
      <c r="PS431" s="29"/>
      <c r="PT431" s="29"/>
      <c r="PU431" s="29"/>
      <c r="PV431" s="29"/>
      <c r="PW431" s="29"/>
      <c r="PX431" s="29"/>
      <c r="PY431" s="29"/>
      <c r="PZ431" s="29"/>
      <c r="QA431" s="29"/>
      <c r="QB431" s="29"/>
      <c r="QC431" s="29"/>
      <c r="QD431" s="29"/>
      <c r="QE431" s="29"/>
      <c r="QF431" s="29"/>
      <c r="QG431" s="29"/>
      <c r="QH431" s="29"/>
      <c r="QI431" s="29"/>
      <c r="QJ431" s="29"/>
      <c r="QK431" s="29"/>
      <c r="QL431" s="29"/>
      <c r="QM431" s="29"/>
      <c r="QN431" s="29"/>
      <c r="QO431" s="29"/>
      <c r="QP431" s="29"/>
      <c r="QQ431" s="29"/>
      <c r="QR431" s="29"/>
      <c r="QS431" s="29"/>
      <c r="QT431" s="29"/>
      <c r="QU431" s="29"/>
      <c r="QV431" s="29"/>
      <c r="QW431" s="29"/>
      <c r="QX431" s="29"/>
      <c r="QY431" s="29"/>
      <c r="QZ431" s="29"/>
      <c r="RA431" s="29"/>
      <c r="RB431" s="29"/>
      <c r="RC431" s="29"/>
      <c r="RD431" s="29"/>
      <c r="RE431" s="29"/>
      <c r="RF431" s="29"/>
      <c r="RG431" s="29"/>
      <c r="RH431" s="29"/>
      <c r="RI431" s="29"/>
      <c r="RJ431" s="29"/>
      <c r="RK431" s="29"/>
      <c r="RL431" s="29"/>
      <c r="RM431" s="29"/>
      <c r="RN431" s="29"/>
      <c r="RO431" s="29"/>
      <c r="RP431" s="29"/>
      <c r="RQ431" s="29"/>
      <c r="RR431" s="29"/>
      <c r="RS431" s="29"/>
      <c r="RT431" s="29"/>
      <c r="RU431" s="29"/>
      <c r="RV431" s="29"/>
      <c r="RW431" s="29"/>
      <c r="RX431" s="29"/>
      <c r="RY431" s="29"/>
      <c r="RZ431" s="29"/>
      <c r="SA431" s="29"/>
      <c r="SB431" s="29"/>
      <c r="SC431" s="29"/>
      <c r="SD431" s="29"/>
      <c r="SE431" s="29"/>
      <c r="SF431" s="29"/>
      <c r="SG431" s="29"/>
      <c r="SH431" s="29"/>
      <c r="SI431" s="29"/>
      <c r="SJ431" s="29"/>
      <c r="SK431" s="29"/>
      <c r="SL431" s="29"/>
      <c r="SM431" s="29"/>
      <c r="SN431" s="29"/>
      <c r="SO431" s="29"/>
      <c r="SP431" s="29"/>
      <c r="SQ431" s="29"/>
      <c r="SR431" s="29"/>
      <c r="SS431" s="29"/>
      <c r="ST431" s="29"/>
      <c r="SU431" s="29"/>
      <c r="SV431" s="29"/>
      <c r="SW431" s="29"/>
      <c r="SX431" s="29"/>
      <c r="SY431" s="29"/>
      <c r="SZ431" s="29"/>
      <c r="TA431" s="29"/>
      <c r="TB431" s="29"/>
      <c r="TC431" s="29"/>
      <c r="TD431" s="29"/>
      <c r="TE431" s="29"/>
      <c r="TF431" s="29"/>
      <c r="TG431" s="29"/>
      <c r="TH431" s="29"/>
      <c r="TI431" s="29"/>
      <c r="TJ431" s="29"/>
      <c r="TK431" s="29"/>
      <c r="TL431" s="29"/>
      <c r="TM431" s="29"/>
      <c r="TN431" s="29"/>
      <c r="TO431" s="29"/>
      <c r="TP431" s="29"/>
      <c r="TQ431" s="29"/>
      <c r="TR431" s="29"/>
      <c r="TS431" s="29"/>
      <c r="TT431" s="29"/>
      <c r="TU431" s="29"/>
      <c r="TV431" s="29"/>
      <c r="TW431" s="29"/>
      <c r="TX431" s="29"/>
      <c r="TY431" s="29"/>
      <c r="TZ431" s="29"/>
      <c r="UA431" s="29"/>
      <c r="UB431" s="29"/>
      <c r="UC431" s="29"/>
      <c r="UD431" s="29"/>
      <c r="UE431" s="29"/>
      <c r="UF431" s="29"/>
      <c r="UG431" s="29"/>
      <c r="UH431" s="29"/>
      <c r="UI431" s="29"/>
      <c r="UJ431" s="29"/>
      <c r="UK431" s="29"/>
      <c r="UL431" s="29"/>
      <c r="UM431" s="29"/>
      <c r="UN431" s="29"/>
      <c r="UO431" s="29"/>
      <c r="UP431" s="29"/>
      <c r="UQ431" s="29"/>
      <c r="UR431" s="29"/>
      <c r="US431" s="29"/>
      <c r="UT431" s="29"/>
      <c r="UU431" s="29"/>
      <c r="UV431" s="29"/>
      <c r="UW431" s="29"/>
      <c r="UX431" s="29"/>
      <c r="UY431" s="29"/>
      <c r="UZ431" s="29"/>
      <c r="VA431" s="29"/>
      <c r="VB431" s="29"/>
      <c r="VC431" s="29"/>
      <c r="VD431" s="29"/>
      <c r="VE431" s="29"/>
      <c r="VF431" s="29"/>
      <c r="VG431" s="29"/>
      <c r="VH431" s="29"/>
      <c r="VI431" s="29"/>
      <c r="VJ431" s="29"/>
      <c r="VK431" s="29"/>
      <c r="VL431" s="29"/>
      <c r="VM431" s="29"/>
      <c r="VN431" s="29"/>
      <c r="VO431" s="29"/>
      <c r="VP431" s="29"/>
      <c r="VQ431" s="29"/>
      <c r="VR431" s="29"/>
      <c r="VS431" s="29"/>
      <c r="VT431" s="29"/>
      <c r="VU431" s="29"/>
      <c r="VV431" s="29"/>
      <c r="VW431" s="29"/>
      <c r="VX431" s="29"/>
      <c r="VY431" s="29"/>
      <c r="VZ431" s="29"/>
      <c r="WA431" s="29"/>
      <c r="WB431" s="29"/>
      <c r="WC431" s="29"/>
      <c r="WD431" s="29"/>
      <c r="WE431" s="29"/>
      <c r="WF431" s="29"/>
      <c r="WG431" s="29"/>
      <c r="WH431" s="29"/>
      <c r="WI431" s="29"/>
      <c r="WJ431" s="29"/>
      <c r="WK431" s="29"/>
      <c r="WL431" s="29"/>
      <c r="WM431" s="29"/>
      <c r="WN431" s="29"/>
      <c r="WO431" s="29"/>
      <c r="WP431" s="29"/>
      <c r="WQ431" s="29"/>
      <c r="WR431" s="29"/>
      <c r="WS431" s="29"/>
      <c r="WT431" s="29"/>
      <c r="WU431" s="29"/>
      <c r="WV431" s="29"/>
      <c r="WW431" s="29"/>
      <c r="WX431" s="29"/>
      <c r="WY431" s="29"/>
      <c r="WZ431" s="29"/>
      <c r="XA431" s="29"/>
      <c r="XB431" s="29"/>
      <c r="XC431" s="29"/>
      <c r="XD431" s="29"/>
      <c r="XE431" s="29"/>
      <c r="XF431" s="29"/>
      <c r="XG431" s="29"/>
      <c r="XH431" s="29"/>
      <c r="XI431" s="29"/>
      <c r="XJ431" s="29"/>
      <c r="XK431" s="29"/>
      <c r="XL431" s="29"/>
      <c r="XM431" s="29"/>
      <c r="XN431" s="29"/>
      <c r="XO431" s="29"/>
      <c r="XP431" s="29"/>
      <c r="XQ431" s="29"/>
      <c r="XR431" s="29"/>
      <c r="XS431" s="29"/>
      <c r="XT431" s="29"/>
      <c r="XU431" s="29"/>
      <c r="XV431" s="29"/>
      <c r="XW431" s="29"/>
      <c r="XX431" s="29"/>
      <c r="XY431" s="29"/>
      <c r="XZ431" s="29"/>
      <c r="YA431" s="29"/>
      <c r="YB431" s="29"/>
      <c r="YC431" s="29"/>
      <c r="YD431" s="29"/>
      <c r="YE431" s="29"/>
      <c r="YF431" s="29"/>
      <c r="YG431" s="29"/>
      <c r="YH431" s="29"/>
      <c r="YI431" s="29"/>
      <c r="YJ431" s="29"/>
      <c r="YK431" s="29"/>
      <c r="YL431" s="29"/>
      <c r="YM431" s="29"/>
      <c r="YN431" s="29"/>
      <c r="YO431" s="29"/>
      <c r="YP431" s="29"/>
      <c r="YQ431" s="29"/>
      <c r="YR431" s="29"/>
      <c r="YS431" s="29"/>
      <c r="YT431" s="29"/>
      <c r="YU431" s="29"/>
      <c r="YV431" s="29"/>
      <c r="YW431" s="29"/>
      <c r="YX431" s="29"/>
      <c r="YY431" s="29"/>
      <c r="YZ431" s="29"/>
      <c r="ZA431" s="29"/>
      <c r="ZB431" s="29"/>
      <c r="ZC431" s="29"/>
      <c r="ZD431" s="29"/>
      <c r="ZE431" s="29"/>
      <c r="ZF431" s="29"/>
      <c r="ZG431" s="29"/>
      <c r="ZH431" s="29"/>
      <c r="ZI431" s="29"/>
      <c r="ZJ431" s="29"/>
      <c r="ZK431" s="29"/>
      <c r="ZL431" s="29"/>
      <c r="ZM431" s="29"/>
      <c r="ZN431" s="29"/>
      <c r="ZO431" s="29"/>
      <c r="ZP431" s="29"/>
      <c r="ZQ431" s="29"/>
      <c r="ZR431" s="29"/>
      <c r="ZS431" s="29"/>
      <c r="ZT431" s="29"/>
      <c r="ZU431" s="29"/>
      <c r="ZV431" s="29"/>
      <c r="ZW431" s="29"/>
      <c r="ZX431" s="29"/>
      <c r="ZY431" s="29"/>
      <c r="ZZ431" s="29"/>
      <c r="AAA431" s="29"/>
      <c r="AAB431" s="29"/>
      <c r="AAC431" s="29"/>
      <c r="AAD431" s="29"/>
      <c r="AAE431" s="29"/>
      <c r="AAF431" s="29"/>
      <c r="AAG431" s="29"/>
      <c r="AAH431" s="29"/>
      <c r="AAI431" s="29"/>
      <c r="AAJ431" s="29"/>
      <c r="AAK431" s="29"/>
      <c r="AAL431" s="29"/>
      <c r="AAM431" s="29"/>
      <c r="AAN431" s="29"/>
      <c r="AAO431" s="29"/>
      <c r="AAP431" s="29"/>
      <c r="AAQ431" s="29"/>
      <c r="AAR431" s="29"/>
      <c r="AAS431" s="29"/>
      <c r="AAT431" s="29"/>
      <c r="AAU431" s="29"/>
      <c r="AAV431" s="29"/>
      <c r="AAW431" s="29"/>
      <c r="AAX431" s="29"/>
      <c r="AAY431" s="29"/>
      <c r="AAZ431" s="29"/>
      <c r="ABA431" s="29"/>
      <c r="ABB431" s="29"/>
      <c r="ABC431" s="29"/>
      <c r="ABD431" s="29"/>
      <c r="ABE431" s="29"/>
      <c r="ABF431" s="29"/>
      <c r="ABG431" s="29"/>
      <c r="ABH431" s="29"/>
      <c r="ABI431" s="29"/>
      <c r="ABJ431" s="29"/>
      <c r="ABK431" s="29"/>
      <c r="ABL431" s="29"/>
      <c r="ABM431" s="29"/>
      <c r="ABN431" s="29"/>
      <c r="ABO431" s="29"/>
      <c r="ABP431" s="29"/>
      <c r="ABQ431" s="29"/>
      <c r="ABR431" s="29"/>
      <c r="ABS431" s="29"/>
      <c r="ABT431" s="29"/>
      <c r="ABU431" s="29"/>
      <c r="ABV431" s="29"/>
      <c r="ABW431" s="29"/>
      <c r="ABX431" s="29"/>
      <c r="ABY431" s="29"/>
      <c r="ABZ431" s="29"/>
      <c r="ACA431" s="29"/>
      <c r="ACB431" s="29"/>
      <c r="ACC431" s="29"/>
      <c r="ACD431" s="29"/>
      <c r="ACE431" s="29"/>
      <c r="ACF431" s="29"/>
      <c r="ACG431" s="29"/>
      <c r="ACH431" s="29"/>
      <c r="ACI431" s="29"/>
      <c r="ACJ431" s="29"/>
      <c r="ACK431" s="29"/>
      <c r="ACL431" s="29"/>
      <c r="ACM431" s="29"/>
      <c r="ACN431" s="29"/>
      <c r="ACO431" s="29"/>
      <c r="ACP431" s="29"/>
      <c r="ACQ431" s="29"/>
      <c r="ACR431" s="29"/>
      <c r="ACS431" s="29"/>
      <c r="ACT431" s="29"/>
      <c r="ACU431" s="29"/>
      <c r="ACV431" s="29"/>
      <c r="ACW431" s="29"/>
      <c r="ACX431" s="29"/>
      <c r="ACY431" s="29"/>
      <c r="ACZ431" s="29"/>
      <c r="ADA431" s="29"/>
      <c r="ADB431" s="29"/>
      <c r="ADC431" s="29"/>
      <c r="ADD431" s="29"/>
      <c r="ADE431" s="29"/>
      <c r="ADF431" s="29"/>
      <c r="ADG431" s="29"/>
      <c r="ADH431" s="29"/>
      <c r="ADI431" s="29"/>
      <c r="ADJ431" s="29"/>
      <c r="ADK431" s="29"/>
      <c r="ADL431" s="29"/>
      <c r="ADM431" s="29"/>
      <c r="ADN431" s="29"/>
      <c r="ADO431" s="29"/>
      <c r="ADP431" s="29"/>
      <c r="ADQ431" s="29"/>
      <c r="ADR431" s="29"/>
      <c r="ADS431" s="29"/>
      <c r="ADT431" s="29"/>
      <c r="ADU431" s="29"/>
      <c r="ADV431" s="29"/>
      <c r="ADW431" s="29"/>
      <c r="ADX431" s="29"/>
      <c r="ADY431" s="29"/>
      <c r="ADZ431" s="29"/>
      <c r="AEA431" s="29"/>
      <c r="AEB431" s="29"/>
      <c r="AEC431" s="29"/>
      <c r="AED431" s="29"/>
      <c r="AEE431" s="29"/>
      <c r="AEF431" s="29"/>
      <c r="AEG431" s="29"/>
      <c r="AEH431" s="29"/>
      <c r="AEI431" s="29"/>
      <c r="AEJ431" s="29"/>
      <c r="AEK431" s="29"/>
      <c r="AEL431" s="29"/>
      <c r="AEM431" s="29"/>
      <c r="AEN431" s="29"/>
      <c r="AEO431" s="29"/>
      <c r="AEP431" s="29"/>
      <c r="AEQ431" s="29"/>
      <c r="AER431" s="29"/>
      <c r="AES431" s="29"/>
      <c r="AET431" s="29"/>
      <c r="AEU431" s="29"/>
      <c r="AEV431" s="29"/>
      <c r="AEW431" s="29"/>
      <c r="AEX431" s="29"/>
      <c r="AEY431" s="29"/>
      <c r="AEZ431" s="29"/>
      <c r="AFA431" s="29"/>
      <c r="AFB431" s="29"/>
      <c r="AFC431" s="29"/>
      <c r="AFD431" s="29"/>
      <c r="AFE431" s="29"/>
      <c r="AFF431" s="29"/>
      <c r="AFG431" s="29"/>
      <c r="AFH431" s="29"/>
      <c r="AFI431" s="29"/>
      <c r="AFJ431" s="29"/>
      <c r="AFK431" s="29"/>
      <c r="AFL431" s="29"/>
      <c r="AFM431" s="29"/>
      <c r="AFN431" s="29"/>
      <c r="AFO431" s="29"/>
      <c r="AFP431" s="29"/>
      <c r="AFQ431" s="29"/>
      <c r="AFR431" s="29"/>
      <c r="AFS431" s="29"/>
      <c r="AFT431" s="29"/>
      <c r="AFU431" s="29"/>
      <c r="AFV431" s="29"/>
      <c r="AFW431" s="29"/>
      <c r="AFX431" s="29"/>
      <c r="AFY431" s="29"/>
      <c r="AFZ431" s="29"/>
      <c r="AGA431" s="29"/>
      <c r="AGB431" s="29"/>
      <c r="AGC431" s="29"/>
      <c r="AGD431" s="29"/>
      <c r="AGE431" s="29"/>
      <c r="AGF431" s="29"/>
      <c r="AGG431" s="29"/>
      <c r="AGH431" s="29"/>
      <c r="AGI431" s="29"/>
      <c r="AGJ431" s="29"/>
      <c r="AGK431" s="29"/>
      <c r="AGL431" s="29"/>
      <c r="AGM431" s="29"/>
      <c r="AGN431" s="29"/>
      <c r="AGO431" s="29"/>
      <c r="AGP431" s="29"/>
      <c r="AGQ431" s="29"/>
      <c r="AGR431" s="29"/>
      <c r="AGS431" s="29"/>
      <c r="AGT431" s="29"/>
      <c r="AGU431" s="29"/>
      <c r="AGV431" s="29"/>
      <c r="AGW431" s="29"/>
      <c r="AGX431" s="29"/>
      <c r="AGY431" s="29"/>
      <c r="AGZ431" s="29"/>
      <c r="AHA431" s="29"/>
      <c r="AHB431" s="29"/>
      <c r="AHC431" s="29"/>
      <c r="AHD431" s="29"/>
      <c r="AHE431" s="29"/>
      <c r="AHF431" s="29"/>
      <c r="AHG431" s="29"/>
      <c r="AHH431" s="29"/>
      <c r="AHI431" s="29"/>
      <c r="AHJ431" s="29"/>
      <c r="AHK431" s="29"/>
      <c r="AHL431" s="29"/>
      <c r="AHM431" s="29"/>
      <c r="AHN431" s="29"/>
      <c r="AHO431" s="29"/>
      <c r="AHP431" s="29"/>
      <c r="AHQ431" s="29"/>
      <c r="AHR431" s="29"/>
      <c r="AHS431" s="29"/>
      <c r="AHT431" s="29"/>
      <c r="AHU431" s="29"/>
      <c r="AHV431" s="29"/>
      <c r="AHW431" s="29"/>
      <c r="AHX431" s="29"/>
      <c r="AHY431" s="29"/>
      <c r="AHZ431" s="29"/>
      <c r="AIA431" s="29"/>
      <c r="AIB431" s="29"/>
      <c r="AIC431" s="29"/>
      <c r="AID431" s="29"/>
      <c r="AIE431" s="29"/>
      <c r="AIF431" s="29"/>
      <c r="AIG431" s="29"/>
      <c r="AIH431" s="29"/>
      <c r="AII431" s="29"/>
      <c r="AIJ431" s="29"/>
      <c r="AIK431" s="29"/>
      <c r="AIL431" s="29"/>
      <c r="AIM431" s="29"/>
      <c r="AIN431" s="29"/>
      <c r="AIO431" s="29"/>
      <c r="AIP431" s="29"/>
      <c r="AIQ431" s="29"/>
      <c r="AIR431" s="29"/>
      <c r="AIS431" s="29"/>
      <c r="AIT431" s="29"/>
      <c r="AIU431" s="29"/>
      <c r="AIV431" s="29"/>
      <c r="AIW431" s="29"/>
      <c r="AIX431" s="29"/>
      <c r="AIY431" s="29"/>
      <c r="AIZ431" s="29"/>
      <c r="AJA431" s="29"/>
      <c r="AJB431" s="29"/>
      <c r="AJC431" s="29"/>
      <c r="AJD431" s="29"/>
      <c r="AJE431" s="29"/>
      <c r="AJF431" s="29"/>
      <c r="AJG431" s="29"/>
      <c r="AJH431" s="29"/>
      <c r="AJI431" s="29"/>
      <c r="AJJ431" s="29"/>
      <c r="AJK431" s="29"/>
      <c r="AJL431" s="29"/>
      <c r="AJM431" s="29"/>
      <c r="AJN431" s="29"/>
      <c r="AJO431" s="29"/>
      <c r="AJP431" s="29"/>
      <c r="AJQ431" s="29"/>
      <c r="AJR431" s="29"/>
      <c r="AJS431" s="29"/>
      <c r="AJT431" s="29"/>
      <c r="AJU431" s="29"/>
      <c r="AJV431" s="29"/>
      <c r="AJW431" s="29"/>
      <c r="AJX431" s="29"/>
      <c r="AJY431" s="29"/>
      <c r="AJZ431" s="29"/>
      <c r="AKA431" s="29"/>
      <c r="AKB431" s="29"/>
      <c r="AKC431" s="29"/>
      <c r="AKD431" s="29"/>
      <c r="AKE431" s="29"/>
      <c r="AKF431" s="29"/>
      <c r="AKG431" s="29"/>
      <c r="AKH431" s="29"/>
      <c r="AKI431" s="29"/>
      <c r="AKJ431" s="29"/>
      <c r="AKK431" s="29"/>
      <c r="AKL431" s="29"/>
      <c r="AKM431" s="29"/>
      <c r="AKN431" s="29"/>
      <c r="AKO431" s="29"/>
      <c r="AKP431" s="29"/>
      <c r="AKQ431" s="29"/>
      <c r="AKR431" s="29"/>
      <c r="AKS431" s="29"/>
      <c r="AKT431" s="29"/>
      <c r="AKU431" s="29"/>
      <c r="AKV431" s="29"/>
      <c r="AKW431" s="29"/>
      <c r="AKX431" s="29"/>
      <c r="AKY431" s="29"/>
      <c r="AKZ431" s="29"/>
      <c r="ALA431" s="29"/>
      <c r="ALB431" s="29"/>
      <c r="ALC431" s="29"/>
      <c r="ALD431" s="29"/>
      <c r="ALE431" s="29"/>
      <c r="ALF431" s="29"/>
      <c r="ALG431" s="29"/>
      <c r="ALH431" s="29"/>
      <c r="ALI431" s="29"/>
      <c r="ALJ431" s="29"/>
      <c r="ALK431" s="29"/>
      <c r="ALL431" s="29"/>
      <c r="ALM431" s="29"/>
      <c r="ALN431" s="29"/>
      <c r="ALO431" s="29"/>
      <c r="ALP431" s="29"/>
      <c r="ALQ431" s="29"/>
      <c r="ALR431" s="29"/>
      <c r="ALS431" s="29"/>
      <c r="ALT431" s="29"/>
      <c r="ALU431" s="29"/>
      <c r="ALV431" s="29"/>
      <c r="ALW431" s="29"/>
      <c r="ALX431" s="29"/>
      <c r="ALY431" s="29"/>
      <c r="ALZ431" s="29"/>
      <c r="AMA431" s="29"/>
      <c r="AMB431" s="29"/>
      <c r="AMC431" s="29"/>
      <c r="AMD431" s="29"/>
      <c r="AME431" s="29"/>
      <c r="AMF431" s="29"/>
      <c r="AMG431" s="29"/>
      <c r="AMH431" s="29"/>
      <c r="AMI431" s="29"/>
      <c r="AMJ431" s="29"/>
      <c r="AMK431" s="29"/>
      <c r="AML431" s="29"/>
      <c r="AMM431" s="29"/>
      <c r="AMN431" s="29"/>
      <c r="AMO431" s="29"/>
      <c r="AMP431" s="29"/>
      <c r="AMQ431" s="29"/>
      <c r="AMR431" s="29"/>
      <c r="AMS431" s="29"/>
      <c r="AMT431" s="29"/>
      <c r="AMU431" s="29"/>
      <c r="AMV431" s="29"/>
      <c r="AMW431" s="29"/>
      <c r="AMX431" s="29"/>
      <c r="AMY431" s="29"/>
      <c r="AMZ431" s="29"/>
      <c r="ANA431" s="29"/>
      <c r="ANB431" s="29"/>
    </row>
    <row r="432" spans="3:1042" s="18" customFormat="1" x14ac:dyDescent="0.25">
      <c r="C432" s="146" t="str">
        <f t="shared" ref="C432:C434" si="327">M432</f>
        <v>(generic)</v>
      </c>
      <c r="D432" s="146" t="str">
        <f t="shared" si="318"/>
        <v>tier 4  (50+ gal)</v>
      </c>
      <c r="E432" s="6">
        <f t="shared" si="319"/>
        <v>990888</v>
      </c>
      <c r="F432" s="55">
        <f t="shared" si="320"/>
        <v>50</v>
      </c>
      <c r="G432" s="6" t="str">
        <f t="shared" si="321"/>
        <v>AWHSTier4Generic50</v>
      </c>
      <c r="H432" s="116">
        <f t="shared" si="322"/>
        <v>0</v>
      </c>
      <c r="I432" s="156" t="str">
        <f t="shared" si="323"/>
        <v>Tier4Generic50</v>
      </c>
      <c r="J432" s="91" t="s">
        <v>188</v>
      </c>
      <c r="K432" s="32">
        <v>4</v>
      </c>
      <c r="L432" s="75">
        <f t="shared" si="277"/>
        <v>99</v>
      </c>
      <c r="M432" s="12" t="s">
        <v>210</v>
      </c>
      <c r="N432" s="62">
        <f t="shared" si="304"/>
        <v>8</v>
      </c>
      <c r="O432" s="62">
        <f t="shared" si="300"/>
        <v>990888</v>
      </c>
      <c r="P432" s="137" t="str">
        <f t="shared" si="324"/>
        <v>tier 4  (50+ gal)</v>
      </c>
      <c r="Q432" s="155">
        <f t="shared" si="279"/>
        <v>1</v>
      </c>
      <c r="R432" s="21" t="s">
        <v>891</v>
      </c>
      <c r="S432" s="116">
        <v>50</v>
      </c>
      <c r="T432" s="30" t="s">
        <v>886</v>
      </c>
      <c r="U432" s="80" t="s">
        <v>886</v>
      </c>
      <c r="V432" s="85" t="str">
        <f t="shared" si="301"/>
        <v>AWHSTier4Generic50</v>
      </c>
      <c r="W432" s="115">
        <v>0</v>
      </c>
      <c r="X432" s="45">
        <v>0</v>
      </c>
      <c r="Y432" s="47">
        <v>0</v>
      </c>
      <c r="Z432" s="44"/>
      <c r="AA432" s="126" t="str">
        <f t="shared" si="325"/>
        <v>2,     990888,   "tier 4  (50+ gal)"</v>
      </c>
      <c r="AB432" s="128" t="str">
        <f t="shared" si="211"/>
        <v>(generic)</v>
      </c>
      <c r="AC432" s="145" t="s">
        <v>893</v>
      </c>
      <c r="AD432" s="153">
        <f t="shared" si="280"/>
        <v>1</v>
      </c>
      <c r="AE432" s="126" t="str">
        <f t="shared" si="326"/>
        <v xml:space="preserve">          case  tier 4  (50+ gal)   :   "Tier4Generic50"</v>
      </c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  <c r="CG432" s="29"/>
      <c r="CH432" s="29"/>
      <c r="CI432" s="29"/>
      <c r="CJ432" s="29"/>
      <c r="CK432" s="29"/>
      <c r="CL432" s="29"/>
      <c r="CM432" s="29"/>
      <c r="CN432" s="29"/>
      <c r="CO432" s="29"/>
      <c r="CP432" s="29"/>
      <c r="CQ432" s="29"/>
      <c r="CR432" s="29"/>
      <c r="CS432" s="29"/>
      <c r="CT432" s="29"/>
      <c r="CU432" s="29"/>
      <c r="CV432" s="29"/>
      <c r="CW432" s="29"/>
      <c r="CX432" s="29"/>
      <c r="CY432" s="29"/>
      <c r="CZ432" s="29"/>
      <c r="DA432" s="29"/>
      <c r="DB432" s="29"/>
      <c r="DC432" s="29"/>
      <c r="DD432" s="29"/>
      <c r="DE432" s="29"/>
      <c r="DF432" s="29"/>
      <c r="DG432" s="29"/>
      <c r="DH432" s="29"/>
      <c r="DI432" s="29"/>
      <c r="DJ432" s="29"/>
      <c r="DK432" s="29"/>
      <c r="DL432" s="29"/>
      <c r="DM432" s="29"/>
      <c r="DN432" s="29"/>
      <c r="DO432" s="29"/>
      <c r="DP432" s="29"/>
      <c r="DQ432" s="29"/>
      <c r="DR432" s="29"/>
      <c r="DS432" s="29"/>
      <c r="DT432" s="29"/>
      <c r="DU432" s="29"/>
      <c r="DV432" s="29"/>
      <c r="DW432" s="29"/>
      <c r="DX432" s="29"/>
      <c r="DY432" s="29"/>
      <c r="DZ432" s="29"/>
      <c r="EA432" s="29"/>
      <c r="EB432" s="29"/>
      <c r="EC432" s="29"/>
      <c r="ED432" s="29"/>
      <c r="EE432" s="29"/>
      <c r="EF432" s="29"/>
      <c r="EG432" s="29"/>
      <c r="EH432" s="29"/>
      <c r="EI432" s="29"/>
      <c r="EJ432" s="29"/>
      <c r="EK432" s="29"/>
      <c r="EL432" s="29"/>
      <c r="EM432" s="29"/>
      <c r="EN432" s="29"/>
      <c r="EO432" s="29"/>
      <c r="EP432" s="29"/>
      <c r="EQ432" s="29"/>
      <c r="ER432" s="29"/>
      <c r="ES432" s="29"/>
      <c r="ET432" s="29"/>
      <c r="EU432" s="29"/>
      <c r="EV432" s="29"/>
      <c r="EW432" s="29"/>
      <c r="EX432" s="29"/>
      <c r="EY432" s="29"/>
      <c r="EZ432" s="29"/>
      <c r="FA432" s="29"/>
      <c r="FB432" s="29"/>
      <c r="FC432" s="29"/>
      <c r="FD432" s="29"/>
      <c r="FE432" s="29"/>
      <c r="FF432" s="29"/>
      <c r="FG432" s="29"/>
      <c r="FH432" s="29"/>
      <c r="FI432" s="29"/>
      <c r="FJ432" s="29"/>
      <c r="FK432" s="29"/>
      <c r="FL432" s="29"/>
      <c r="FM432" s="29"/>
      <c r="FN432" s="29"/>
      <c r="FO432" s="29"/>
      <c r="FP432" s="29"/>
      <c r="FQ432" s="29"/>
      <c r="FR432" s="29"/>
      <c r="FS432" s="29"/>
      <c r="FT432" s="29"/>
      <c r="FU432" s="29"/>
      <c r="FV432" s="29"/>
      <c r="FW432" s="29"/>
      <c r="FX432" s="29"/>
      <c r="FY432" s="29"/>
      <c r="FZ432" s="29"/>
      <c r="GA432" s="29"/>
      <c r="GB432" s="29"/>
      <c r="GC432" s="29"/>
      <c r="GD432" s="29"/>
      <c r="GE432" s="29"/>
      <c r="GF432" s="29"/>
      <c r="GG432" s="29"/>
      <c r="GH432" s="29"/>
      <c r="GI432" s="29"/>
      <c r="GJ432" s="29"/>
      <c r="GK432" s="29"/>
      <c r="GL432" s="29"/>
      <c r="GM432" s="29"/>
      <c r="GN432" s="29"/>
      <c r="GO432" s="29"/>
      <c r="GP432" s="29"/>
      <c r="GQ432" s="29"/>
      <c r="GR432" s="29"/>
      <c r="GS432" s="29"/>
      <c r="GT432" s="29"/>
      <c r="GU432" s="29"/>
      <c r="GV432" s="29"/>
      <c r="GW432" s="29"/>
      <c r="GX432" s="29"/>
      <c r="GY432" s="29"/>
      <c r="GZ432" s="29"/>
      <c r="HA432" s="29"/>
      <c r="HB432" s="29"/>
      <c r="HC432" s="29"/>
      <c r="HD432" s="29"/>
      <c r="HE432" s="29"/>
      <c r="HF432" s="29"/>
      <c r="HG432" s="29"/>
      <c r="HH432" s="29"/>
      <c r="HI432" s="29"/>
      <c r="HJ432" s="29"/>
      <c r="HK432" s="29"/>
      <c r="HL432" s="29"/>
      <c r="HM432" s="29"/>
      <c r="HN432" s="29"/>
      <c r="HO432" s="29"/>
      <c r="HP432" s="29"/>
      <c r="HQ432" s="29"/>
      <c r="HR432" s="29"/>
      <c r="HS432" s="29"/>
      <c r="HT432" s="29"/>
      <c r="HU432" s="29"/>
      <c r="HV432" s="29"/>
      <c r="HW432" s="29"/>
      <c r="HX432" s="29"/>
      <c r="HY432" s="29"/>
      <c r="HZ432" s="29"/>
      <c r="IA432" s="29"/>
      <c r="IB432" s="29"/>
      <c r="IC432" s="29"/>
      <c r="ID432" s="29"/>
      <c r="IE432" s="29"/>
      <c r="IF432" s="29"/>
      <c r="IG432" s="29"/>
      <c r="IH432" s="29"/>
      <c r="II432" s="29"/>
      <c r="IJ432" s="29"/>
      <c r="IK432" s="29"/>
      <c r="IL432" s="29"/>
      <c r="IM432" s="29"/>
      <c r="IN432" s="29"/>
      <c r="IO432" s="29"/>
      <c r="IP432" s="29"/>
      <c r="IQ432" s="29"/>
      <c r="IR432" s="29"/>
      <c r="IS432" s="29"/>
      <c r="IT432" s="29"/>
      <c r="IU432" s="29"/>
      <c r="IV432" s="29"/>
      <c r="IW432" s="29"/>
      <c r="IX432" s="29"/>
      <c r="IY432" s="29"/>
      <c r="IZ432" s="29"/>
      <c r="JA432" s="29"/>
      <c r="JB432" s="29"/>
      <c r="JC432" s="29"/>
      <c r="JD432" s="29"/>
      <c r="JE432" s="29"/>
      <c r="JF432" s="29"/>
      <c r="JG432" s="29"/>
      <c r="JH432" s="29"/>
      <c r="JI432" s="29"/>
      <c r="JJ432" s="29"/>
      <c r="JK432" s="29"/>
      <c r="JL432" s="29"/>
      <c r="JM432" s="29"/>
      <c r="JN432" s="29"/>
      <c r="JO432" s="29"/>
      <c r="JP432" s="29"/>
      <c r="JQ432" s="29"/>
      <c r="JR432" s="29"/>
      <c r="JS432" s="29"/>
      <c r="JT432" s="29"/>
      <c r="JU432" s="29"/>
      <c r="JV432" s="29"/>
      <c r="JW432" s="29"/>
      <c r="JX432" s="29"/>
      <c r="JY432" s="29"/>
      <c r="JZ432" s="29"/>
      <c r="KA432" s="29"/>
      <c r="KB432" s="29"/>
      <c r="KC432" s="29"/>
      <c r="KD432" s="29"/>
      <c r="KE432" s="29"/>
      <c r="KF432" s="29"/>
      <c r="KG432" s="29"/>
      <c r="KH432" s="29"/>
      <c r="KI432" s="29"/>
      <c r="KJ432" s="29"/>
      <c r="KK432" s="29"/>
      <c r="KL432" s="29"/>
      <c r="KM432" s="29"/>
      <c r="KN432" s="29"/>
      <c r="KO432" s="29"/>
      <c r="KP432" s="29"/>
      <c r="KQ432" s="29"/>
      <c r="KR432" s="29"/>
      <c r="KS432" s="29"/>
      <c r="KT432" s="29"/>
      <c r="KU432" s="29"/>
      <c r="KV432" s="29"/>
      <c r="KW432" s="29"/>
      <c r="KX432" s="29"/>
      <c r="KY432" s="29"/>
      <c r="KZ432" s="29"/>
      <c r="LA432" s="29"/>
      <c r="LB432" s="29"/>
      <c r="LC432" s="29"/>
      <c r="LD432" s="29"/>
      <c r="LE432" s="29"/>
      <c r="LF432" s="29"/>
      <c r="LG432" s="29"/>
      <c r="LH432" s="29"/>
      <c r="LI432" s="29"/>
      <c r="LJ432" s="29"/>
      <c r="LK432" s="29"/>
      <c r="LL432" s="29"/>
      <c r="LM432" s="29"/>
      <c r="LN432" s="29"/>
      <c r="LO432" s="29"/>
      <c r="LP432" s="29"/>
      <c r="LQ432" s="29"/>
      <c r="LR432" s="29"/>
      <c r="LS432" s="29"/>
      <c r="LT432" s="29"/>
      <c r="LU432" s="29"/>
      <c r="LV432" s="29"/>
      <c r="LW432" s="29"/>
      <c r="LX432" s="29"/>
      <c r="LY432" s="29"/>
      <c r="LZ432" s="29"/>
      <c r="MA432" s="29"/>
      <c r="MB432" s="29"/>
      <c r="MC432" s="29"/>
      <c r="MD432" s="29"/>
      <c r="ME432" s="29"/>
      <c r="MF432" s="29"/>
      <c r="MG432" s="29"/>
      <c r="MH432" s="29"/>
      <c r="MI432" s="29"/>
      <c r="MJ432" s="29"/>
      <c r="MK432" s="29"/>
      <c r="ML432" s="29"/>
      <c r="MM432" s="29"/>
      <c r="MN432" s="29"/>
      <c r="MO432" s="29"/>
      <c r="MP432" s="29"/>
      <c r="MQ432" s="29"/>
      <c r="MR432" s="29"/>
      <c r="MS432" s="29"/>
      <c r="MT432" s="29"/>
      <c r="MU432" s="29"/>
      <c r="MV432" s="29"/>
      <c r="MW432" s="29"/>
      <c r="MX432" s="29"/>
      <c r="MY432" s="29"/>
      <c r="MZ432" s="29"/>
      <c r="NA432" s="29"/>
      <c r="NB432" s="29"/>
      <c r="NC432" s="29"/>
      <c r="ND432" s="29"/>
      <c r="NE432" s="29"/>
      <c r="NF432" s="29"/>
      <c r="NG432" s="29"/>
      <c r="NH432" s="29"/>
      <c r="NI432" s="29"/>
      <c r="NJ432" s="29"/>
      <c r="NK432" s="29"/>
      <c r="NL432" s="29"/>
      <c r="NM432" s="29"/>
      <c r="NN432" s="29"/>
      <c r="NO432" s="29"/>
      <c r="NP432" s="29"/>
      <c r="NQ432" s="29"/>
      <c r="NR432" s="29"/>
      <c r="NS432" s="29"/>
      <c r="NT432" s="29"/>
      <c r="NU432" s="29"/>
      <c r="NV432" s="29"/>
      <c r="NW432" s="29"/>
      <c r="NX432" s="29"/>
      <c r="NY432" s="29"/>
      <c r="NZ432" s="29"/>
      <c r="OA432" s="29"/>
      <c r="OB432" s="29"/>
      <c r="OC432" s="29"/>
      <c r="OD432" s="29"/>
      <c r="OE432" s="29"/>
      <c r="OF432" s="29"/>
      <c r="OG432" s="29"/>
      <c r="OH432" s="29"/>
      <c r="OI432" s="29"/>
      <c r="OJ432" s="29"/>
      <c r="OK432" s="29"/>
      <c r="OL432" s="29"/>
      <c r="OM432" s="29"/>
      <c r="ON432" s="29"/>
      <c r="OO432" s="29"/>
      <c r="OP432" s="29"/>
      <c r="OQ432" s="29"/>
      <c r="OR432" s="29"/>
      <c r="OS432" s="29"/>
      <c r="OT432" s="29"/>
      <c r="OU432" s="29"/>
      <c r="OV432" s="29"/>
      <c r="OW432" s="29"/>
      <c r="OX432" s="29"/>
      <c r="OY432" s="29"/>
      <c r="OZ432" s="29"/>
      <c r="PA432" s="29"/>
      <c r="PB432" s="29"/>
      <c r="PC432" s="29"/>
      <c r="PD432" s="29"/>
      <c r="PE432" s="29"/>
      <c r="PF432" s="29"/>
      <c r="PG432" s="29"/>
      <c r="PH432" s="29"/>
      <c r="PI432" s="29"/>
      <c r="PJ432" s="29"/>
      <c r="PK432" s="29"/>
      <c r="PL432" s="29"/>
      <c r="PM432" s="29"/>
      <c r="PN432" s="29"/>
      <c r="PO432" s="29"/>
      <c r="PP432" s="29"/>
      <c r="PQ432" s="29"/>
      <c r="PR432" s="29"/>
      <c r="PS432" s="29"/>
      <c r="PT432" s="29"/>
      <c r="PU432" s="29"/>
      <c r="PV432" s="29"/>
      <c r="PW432" s="29"/>
      <c r="PX432" s="29"/>
      <c r="PY432" s="29"/>
      <c r="PZ432" s="29"/>
      <c r="QA432" s="29"/>
      <c r="QB432" s="29"/>
      <c r="QC432" s="29"/>
      <c r="QD432" s="29"/>
      <c r="QE432" s="29"/>
      <c r="QF432" s="29"/>
      <c r="QG432" s="29"/>
      <c r="QH432" s="29"/>
      <c r="QI432" s="29"/>
      <c r="QJ432" s="29"/>
      <c r="QK432" s="29"/>
      <c r="QL432" s="29"/>
      <c r="QM432" s="29"/>
      <c r="QN432" s="29"/>
      <c r="QO432" s="29"/>
      <c r="QP432" s="29"/>
      <c r="QQ432" s="29"/>
      <c r="QR432" s="29"/>
      <c r="QS432" s="29"/>
      <c r="QT432" s="29"/>
      <c r="QU432" s="29"/>
      <c r="QV432" s="29"/>
      <c r="QW432" s="29"/>
      <c r="QX432" s="29"/>
      <c r="QY432" s="29"/>
      <c r="QZ432" s="29"/>
      <c r="RA432" s="29"/>
      <c r="RB432" s="29"/>
      <c r="RC432" s="29"/>
      <c r="RD432" s="29"/>
      <c r="RE432" s="29"/>
      <c r="RF432" s="29"/>
      <c r="RG432" s="29"/>
      <c r="RH432" s="29"/>
      <c r="RI432" s="29"/>
      <c r="RJ432" s="29"/>
      <c r="RK432" s="29"/>
      <c r="RL432" s="29"/>
      <c r="RM432" s="29"/>
      <c r="RN432" s="29"/>
      <c r="RO432" s="29"/>
      <c r="RP432" s="29"/>
      <c r="RQ432" s="29"/>
      <c r="RR432" s="29"/>
      <c r="RS432" s="29"/>
      <c r="RT432" s="29"/>
      <c r="RU432" s="29"/>
      <c r="RV432" s="29"/>
      <c r="RW432" s="29"/>
      <c r="RX432" s="29"/>
      <c r="RY432" s="29"/>
      <c r="RZ432" s="29"/>
      <c r="SA432" s="29"/>
      <c r="SB432" s="29"/>
      <c r="SC432" s="29"/>
      <c r="SD432" s="29"/>
      <c r="SE432" s="29"/>
      <c r="SF432" s="29"/>
      <c r="SG432" s="29"/>
      <c r="SH432" s="29"/>
      <c r="SI432" s="29"/>
      <c r="SJ432" s="29"/>
      <c r="SK432" s="29"/>
      <c r="SL432" s="29"/>
      <c r="SM432" s="29"/>
      <c r="SN432" s="29"/>
      <c r="SO432" s="29"/>
      <c r="SP432" s="29"/>
      <c r="SQ432" s="29"/>
      <c r="SR432" s="29"/>
      <c r="SS432" s="29"/>
      <c r="ST432" s="29"/>
      <c r="SU432" s="29"/>
      <c r="SV432" s="29"/>
      <c r="SW432" s="29"/>
      <c r="SX432" s="29"/>
      <c r="SY432" s="29"/>
      <c r="SZ432" s="29"/>
      <c r="TA432" s="29"/>
      <c r="TB432" s="29"/>
      <c r="TC432" s="29"/>
      <c r="TD432" s="29"/>
      <c r="TE432" s="29"/>
      <c r="TF432" s="29"/>
      <c r="TG432" s="29"/>
      <c r="TH432" s="29"/>
      <c r="TI432" s="29"/>
      <c r="TJ432" s="29"/>
      <c r="TK432" s="29"/>
      <c r="TL432" s="29"/>
      <c r="TM432" s="29"/>
      <c r="TN432" s="29"/>
      <c r="TO432" s="29"/>
      <c r="TP432" s="29"/>
      <c r="TQ432" s="29"/>
      <c r="TR432" s="29"/>
      <c r="TS432" s="29"/>
      <c r="TT432" s="29"/>
      <c r="TU432" s="29"/>
      <c r="TV432" s="29"/>
      <c r="TW432" s="29"/>
      <c r="TX432" s="29"/>
      <c r="TY432" s="29"/>
      <c r="TZ432" s="29"/>
      <c r="UA432" s="29"/>
      <c r="UB432" s="29"/>
      <c r="UC432" s="29"/>
      <c r="UD432" s="29"/>
      <c r="UE432" s="29"/>
      <c r="UF432" s="29"/>
      <c r="UG432" s="29"/>
      <c r="UH432" s="29"/>
      <c r="UI432" s="29"/>
      <c r="UJ432" s="29"/>
      <c r="UK432" s="29"/>
      <c r="UL432" s="29"/>
      <c r="UM432" s="29"/>
      <c r="UN432" s="29"/>
      <c r="UO432" s="29"/>
      <c r="UP432" s="29"/>
      <c r="UQ432" s="29"/>
      <c r="UR432" s="29"/>
      <c r="US432" s="29"/>
      <c r="UT432" s="29"/>
      <c r="UU432" s="29"/>
      <c r="UV432" s="29"/>
      <c r="UW432" s="29"/>
      <c r="UX432" s="29"/>
      <c r="UY432" s="29"/>
      <c r="UZ432" s="29"/>
      <c r="VA432" s="29"/>
      <c r="VB432" s="29"/>
      <c r="VC432" s="29"/>
      <c r="VD432" s="29"/>
      <c r="VE432" s="29"/>
      <c r="VF432" s="29"/>
      <c r="VG432" s="29"/>
      <c r="VH432" s="29"/>
      <c r="VI432" s="29"/>
      <c r="VJ432" s="29"/>
      <c r="VK432" s="29"/>
      <c r="VL432" s="29"/>
      <c r="VM432" s="29"/>
      <c r="VN432" s="29"/>
      <c r="VO432" s="29"/>
      <c r="VP432" s="29"/>
      <c r="VQ432" s="29"/>
      <c r="VR432" s="29"/>
      <c r="VS432" s="29"/>
      <c r="VT432" s="29"/>
      <c r="VU432" s="29"/>
      <c r="VV432" s="29"/>
      <c r="VW432" s="29"/>
      <c r="VX432" s="29"/>
      <c r="VY432" s="29"/>
      <c r="VZ432" s="29"/>
      <c r="WA432" s="29"/>
      <c r="WB432" s="29"/>
      <c r="WC432" s="29"/>
      <c r="WD432" s="29"/>
      <c r="WE432" s="29"/>
      <c r="WF432" s="29"/>
      <c r="WG432" s="29"/>
      <c r="WH432" s="29"/>
      <c r="WI432" s="29"/>
      <c r="WJ432" s="29"/>
      <c r="WK432" s="29"/>
      <c r="WL432" s="29"/>
      <c r="WM432" s="29"/>
      <c r="WN432" s="29"/>
      <c r="WO432" s="29"/>
      <c r="WP432" s="29"/>
      <c r="WQ432" s="29"/>
      <c r="WR432" s="29"/>
      <c r="WS432" s="29"/>
      <c r="WT432" s="29"/>
      <c r="WU432" s="29"/>
      <c r="WV432" s="29"/>
      <c r="WW432" s="29"/>
      <c r="WX432" s="29"/>
      <c r="WY432" s="29"/>
      <c r="WZ432" s="29"/>
      <c r="XA432" s="29"/>
      <c r="XB432" s="29"/>
      <c r="XC432" s="29"/>
      <c r="XD432" s="29"/>
      <c r="XE432" s="29"/>
      <c r="XF432" s="29"/>
      <c r="XG432" s="29"/>
      <c r="XH432" s="29"/>
      <c r="XI432" s="29"/>
      <c r="XJ432" s="29"/>
      <c r="XK432" s="29"/>
      <c r="XL432" s="29"/>
      <c r="XM432" s="29"/>
      <c r="XN432" s="29"/>
      <c r="XO432" s="29"/>
      <c r="XP432" s="29"/>
      <c r="XQ432" s="29"/>
      <c r="XR432" s="29"/>
      <c r="XS432" s="29"/>
      <c r="XT432" s="29"/>
      <c r="XU432" s="29"/>
      <c r="XV432" s="29"/>
      <c r="XW432" s="29"/>
      <c r="XX432" s="29"/>
      <c r="XY432" s="29"/>
      <c r="XZ432" s="29"/>
      <c r="YA432" s="29"/>
      <c r="YB432" s="29"/>
      <c r="YC432" s="29"/>
      <c r="YD432" s="29"/>
      <c r="YE432" s="29"/>
      <c r="YF432" s="29"/>
      <c r="YG432" s="29"/>
      <c r="YH432" s="29"/>
      <c r="YI432" s="29"/>
      <c r="YJ432" s="29"/>
      <c r="YK432" s="29"/>
      <c r="YL432" s="29"/>
      <c r="YM432" s="29"/>
      <c r="YN432" s="29"/>
      <c r="YO432" s="29"/>
      <c r="YP432" s="29"/>
      <c r="YQ432" s="29"/>
      <c r="YR432" s="29"/>
      <c r="YS432" s="29"/>
      <c r="YT432" s="29"/>
      <c r="YU432" s="29"/>
      <c r="YV432" s="29"/>
      <c r="YW432" s="29"/>
      <c r="YX432" s="29"/>
      <c r="YY432" s="29"/>
      <c r="YZ432" s="29"/>
      <c r="ZA432" s="29"/>
      <c r="ZB432" s="29"/>
      <c r="ZC432" s="29"/>
      <c r="ZD432" s="29"/>
      <c r="ZE432" s="29"/>
      <c r="ZF432" s="29"/>
      <c r="ZG432" s="29"/>
      <c r="ZH432" s="29"/>
      <c r="ZI432" s="29"/>
      <c r="ZJ432" s="29"/>
      <c r="ZK432" s="29"/>
      <c r="ZL432" s="29"/>
      <c r="ZM432" s="29"/>
      <c r="ZN432" s="29"/>
      <c r="ZO432" s="29"/>
      <c r="ZP432" s="29"/>
      <c r="ZQ432" s="29"/>
      <c r="ZR432" s="29"/>
      <c r="ZS432" s="29"/>
      <c r="ZT432" s="29"/>
      <c r="ZU432" s="29"/>
      <c r="ZV432" s="29"/>
      <c r="ZW432" s="29"/>
      <c r="ZX432" s="29"/>
      <c r="ZY432" s="29"/>
      <c r="ZZ432" s="29"/>
      <c r="AAA432" s="29"/>
      <c r="AAB432" s="29"/>
      <c r="AAC432" s="29"/>
      <c r="AAD432" s="29"/>
      <c r="AAE432" s="29"/>
      <c r="AAF432" s="29"/>
      <c r="AAG432" s="29"/>
      <c r="AAH432" s="29"/>
      <c r="AAI432" s="29"/>
      <c r="AAJ432" s="29"/>
      <c r="AAK432" s="29"/>
      <c r="AAL432" s="29"/>
      <c r="AAM432" s="29"/>
      <c r="AAN432" s="29"/>
      <c r="AAO432" s="29"/>
      <c r="AAP432" s="29"/>
      <c r="AAQ432" s="29"/>
      <c r="AAR432" s="29"/>
      <c r="AAS432" s="29"/>
      <c r="AAT432" s="29"/>
      <c r="AAU432" s="29"/>
      <c r="AAV432" s="29"/>
      <c r="AAW432" s="29"/>
      <c r="AAX432" s="29"/>
      <c r="AAY432" s="29"/>
      <c r="AAZ432" s="29"/>
      <c r="ABA432" s="29"/>
      <c r="ABB432" s="29"/>
      <c r="ABC432" s="29"/>
      <c r="ABD432" s="29"/>
      <c r="ABE432" s="29"/>
      <c r="ABF432" s="29"/>
      <c r="ABG432" s="29"/>
      <c r="ABH432" s="29"/>
      <c r="ABI432" s="29"/>
      <c r="ABJ432" s="29"/>
      <c r="ABK432" s="29"/>
      <c r="ABL432" s="29"/>
      <c r="ABM432" s="29"/>
      <c r="ABN432" s="29"/>
      <c r="ABO432" s="29"/>
      <c r="ABP432" s="29"/>
      <c r="ABQ432" s="29"/>
      <c r="ABR432" s="29"/>
      <c r="ABS432" s="29"/>
      <c r="ABT432" s="29"/>
      <c r="ABU432" s="29"/>
      <c r="ABV432" s="29"/>
      <c r="ABW432" s="29"/>
      <c r="ABX432" s="29"/>
      <c r="ABY432" s="29"/>
      <c r="ABZ432" s="29"/>
      <c r="ACA432" s="29"/>
      <c r="ACB432" s="29"/>
      <c r="ACC432" s="29"/>
      <c r="ACD432" s="29"/>
      <c r="ACE432" s="29"/>
      <c r="ACF432" s="29"/>
      <c r="ACG432" s="29"/>
      <c r="ACH432" s="29"/>
      <c r="ACI432" s="29"/>
      <c r="ACJ432" s="29"/>
      <c r="ACK432" s="29"/>
      <c r="ACL432" s="29"/>
      <c r="ACM432" s="29"/>
      <c r="ACN432" s="29"/>
      <c r="ACO432" s="29"/>
      <c r="ACP432" s="29"/>
      <c r="ACQ432" s="29"/>
      <c r="ACR432" s="29"/>
      <c r="ACS432" s="29"/>
      <c r="ACT432" s="29"/>
      <c r="ACU432" s="29"/>
      <c r="ACV432" s="29"/>
      <c r="ACW432" s="29"/>
      <c r="ACX432" s="29"/>
      <c r="ACY432" s="29"/>
      <c r="ACZ432" s="29"/>
      <c r="ADA432" s="29"/>
      <c r="ADB432" s="29"/>
      <c r="ADC432" s="29"/>
      <c r="ADD432" s="29"/>
      <c r="ADE432" s="29"/>
      <c r="ADF432" s="29"/>
      <c r="ADG432" s="29"/>
      <c r="ADH432" s="29"/>
      <c r="ADI432" s="29"/>
      <c r="ADJ432" s="29"/>
      <c r="ADK432" s="29"/>
      <c r="ADL432" s="29"/>
      <c r="ADM432" s="29"/>
      <c r="ADN432" s="29"/>
      <c r="ADO432" s="29"/>
      <c r="ADP432" s="29"/>
      <c r="ADQ432" s="29"/>
      <c r="ADR432" s="29"/>
      <c r="ADS432" s="29"/>
      <c r="ADT432" s="29"/>
      <c r="ADU432" s="29"/>
      <c r="ADV432" s="29"/>
      <c r="ADW432" s="29"/>
      <c r="ADX432" s="29"/>
      <c r="ADY432" s="29"/>
      <c r="ADZ432" s="29"/>
      <c r="AEA432" s="29"/>
      <c r="AEB432" s="29"/>
      <c r="AEC432" s="29"/>
      <c r="AED432" s="29"/>
      <c r="AEE432" s="29"/>
      <c r="AEF432" s="29"/>
      <c r="AEG432" s="29"/>
      <c r="AEH432" s="29"/>
      <c r="AEI432" s="29"/>
      <c r="AEJ432" s="29"/>
      <c r="AEK432" s="29"/>
      <c r="AEL432" s="29"/>
      <c r="AEM432" s="29"/>
      <c r="AEN432" s="29"/>
      <c r="AEO432" s="29"/>
      <c r="AEP432" s="29"/>
      <c r="AEQ432" s="29"/>
      <c r="AER432" s="29"/>
      <c r="AES432" s="29"/>
      <c r="AET432" s="29"/>
      <c r="AEU432" s="29"/>
      <c r="AEV432" s="29"/>
      <c r="AEW432" s="29"/>
      <c r="AEX432" s="29"/>
      <c r="AEY432" s="29"/>
      <c r="AEZ432" s="29"/>
      <c r="AFA432" s="29"/>
      <c r="AFB432" s="29"/>
      <c r="AFC432" s="29"/>
      <c r="AFD432" s="29"/>
      <c r="AFE432" s="29"/>
      <c r="AFF432" s="29"/>
      <c r="AFG432" s="29"/>
      <c r="AFH432" s="29"/>
      <c r="AFI432" s="29"/>
      <c r="AFJ432" s="29"/>
      <c r="AFK432" s="29"/>
      <c r="AFL432" s="29"/>
      <c r="AFM432" s="29"/>
      <c r="AFN432" s="29"/>
      <c r="AFO432" s="29"/>
      <c r="AFP432" s="29"/>
      <c r="AFQ432" s="29"/>
      <c r="AFR432" s="29"/>
      <c r="AFS432" s="29"/>
      <c r="AFT432" s="29"/>
      <c r="AFU432" s="29"/>
      <c r="AFV432" s="29"/>
      <c r="AFW432" s="29"/>
      <c r="AFX432" s="29"/>
      <c r="AFY432" s="29"/>
      <c r="AFZ432" s="29"/>
      <c r="AGA432" s="29"/>
      <c r="AGB432" s="29"/>
      <c r="AGC432" s="29"/>
      <c r="AGD432" s="29"/>
      <c r="AGE432" s="29"/>
      <c r="AGF432" s="29"/>
      <c r="AGG432" s="29"/>
      <c r="AGH432" s="29"/>
      <c r="AGI432" s="29"/>
      <c r="AGJ432" s="29"/>
      <c r="AGK432" s="29"/>
      <c r="AGL432" s="29"/>
      <c r="AGM432" s="29"/>
      <c r="AGN432" s="29"/>
      <c r="AGO432" s="29"/>
      <c r="AGP432" s="29"/>
      <c r="AGQ432" s="29"/>
      <c r="AGR432" s="29"/>
      <c r="AGS432" s="29"/>
      <c r="AGT432" s="29"/>
      <c r="AGU432" s="29"/>
      <c r="AGV432" s="29"/>
      <c r="AGW432" s="29"/>
      <c r="AGX432" s="29"/>
      <c r="AGY432" s="29"/>
      <c r="AGZ432" s="29"/>
      <c r="AHA432" s="29"/>
      <c r="AHB432" s="29"/>
      <c r="AHC432" s="29"/>
      <c r="AHD432" s="29"/>
      <c r="AHE432" s="29"/>
      <c r="AHF432" s="29"/>
      <c r="AHG432" s="29"/>
      <c r="AHH432" s="29"/>
      <c r="AHI432" s="29"/>
      <c r="AHJ432" s="29"/>
      <c r="AHK432" s="29"/>
      <c r="AHL432" s="29"/>
      <c r="AHM432" s="29"/>
      <c r="AHN432" s="29"/>
      <c r="AHO432" s="29"/>
      <c r="AHP432" s="29"/>
      <c r="AHQ432" s="29"/>
      <c r="AHR432" s="29"/>
      <c r="AHS432" s="29"/>
      <c r="AHT432" s="29"/>
      <c r="AHU432" s="29"/>
      <c r="AHV432" s="29"/>
      <c r="AHW432" s="29"/>
      <c r="AHX432" s="29"/>
      <c r="AHY432" s="29"/>
      <c r="AHZ432" s="29"/>
      <c r="AIA432" s="29"/>
      <c r="AIB432" s="29"/>
      <c r="AIC432" s="29"/>
      <c r="AID432" s="29"/>
      <c r="AIE432" s="29"/>
      <c r="AIF432" s="29"/>
      <c r="AIG432" s="29"/>
      <c r="AIH432" s="29"/>
      <c r="AII432" s="29"/>
      <c r="AIJ432" s="29"/>
      <c r="AIK432" s="29"/>
      <c r="AIL432" s="29"/>
      <c r="AIM432" s="29"/>
      <c r="AIN432" s="29"/>
      <c r="AIO432" s="29"/>
      <c r="AIP432" s="29"/>
      <c r="AIQ432" s="29"/>
      <c r="AIR432" s="29"/>
      <c r="AIS432" s="29"/>
      <c r="AIT432" s="29"/>
      <c r="AIU432" s="29"/>
      <c r="AIV432" s="29"/>
      <c r="AIW432" s="29"/>
      <c r="AIX432" s="29"/>
      <c r="AIY432" s="29"/>
      <c r="AIZ432" s="29"/>
      <c r="AJA432" s="29"/>
      <c r="AJB432" s="29"/>
      <c r="AJC432" s="29"/>
      <c r="AJD432" s="29"/>
      <c r="AJE432" s="29"/>
      <c r="AJF432" s="29"/>
      <c r="AJG432" s="29"/>
      <c r="AJH432" s="29"/>
      <c r="AJI432" s="29"/>
      <c r="AJJ432" s="29"/>
      <c r="AJK432" s="29"/>
      <c r="AJL432" s="29"/>
      <c r="AJM432" s="29"/>
      <c r="AJN432" s="29"/>
      <c r="AJO432" s="29"/>
      <c r="AJP432" s="29"/>
      <c r="AJQ432" s="29"/>
      <c r="AJR432" s="29"/>
      <c r="AJS432" s="29"/>
      <c r="AJT432" s="29"/>
      <c r="AJU432" s="29"/>
      <c r="AJV432" s="29"/>
      <c r="AJW432" s="29"/>
      <c r="AJX432" s="29"/>
      <c r="AJY432" s="29"/>
      <c r="AJZ432" s="29"/>
      <c r="AKA432" s="29"/>
      <c r="AKB432" s="29"/>
      <c r="AKC432" s="29"/>
      <c r="AKD432" s="29"/>
      <c r="AKE432" s="29"/>
      <c r="AKF432" s="29"/>
      <c r="AKG432" s="29"/>
      <c r="AKH432" s="29"/>
      <c r="AKI432" s="29"/>
      <c r="AKJ432" s="29"/>
      <c r="AKK432" s="29"/>
      <c r="AKL432" s="29"/>
      <c r="AKM432" s="29"/>
      <c r="AKN432" s="29"/>
      <c r="AKO432" s="29"/>
      <c r="AKP432" s="29"/>
      <c r="AKQ432" s="29"/>
      <c r="AKR432" s="29"/>
      <c r="AKS432" s="29"/>
      <c r="AKT432" s="29"/>
      <c r="AKU432" s="29"/>
      <c r="AKV432" s="29"/>
      <c r="AKW432" s="29"/>
      <c r="AKX432" s="29"/>
      <c r="AKY432" s="29"/>
      <c r="AKZ432" s="29"/>
      <c r="ALA432" s="29"/>
      <c r="ALB432" s="29"/>
      <c r="ALC432" s="29"/>
      <c r="ALD432" s="29"/>
      <c r="ALE432" s="29"/>
      <c r="ALF432" s="29"/>
      <c r="ALG432" s="29"/>
      <c r="ALH432" s="29"/>
      <c r="ALI432" s="29"/>
      <c r="ALJ432" s="29"/>
      <c r="ALK432" s="29"/>
      <c r="ALL432" s="29"/>
      <c r="ALM432" s="29"/>
      <c r="ALN432" s="29"/>
      <c r="ALO432" s="29"/>
      <c r="ALP432" s="29"/>
      <c r="ALQ432" s="29"/>
      <c r="ALR432" s="29"/>
      <c r="ALS432" s="29"/>
      <c r="ALT432" s="29"/>
      <c r="ALU432" s="29"/>
      <c r="ALV432" s="29"/>
      <c r="ALW432" s="29"/>
      <c r="ALX432" s="29"/>
      <c r="ALY432" s="29"/>
      <c r="ALZ432" s="29"/>
      <c r="AMA432" s="29"/>
      <c r="AMB432" s="29"/>
      <c r="AMC432" s="29"/>
      <c r="AMD432" s="29"/>
      <c r="AME432" s="29"/>
      <c r="AMF432" s="29"/>
      <c r="AMG432" s="29"/>
      <c r="AMH432" s="29"/>
      <c r="AMI432" s="29"/>
      <c r="AMJ432" s="29"/>
      <c r="AMK432" s="29"/>
      <c r="AML432" s="29"/>
      <c r="AMM432" s="29"/>
      <c r="AMN432" s="29"/>
      <c r="AMO432" s="29"/>
      <c r="AMP432" s="29"/>
      <c r="AMQ432" s="29"/>
      <c r="AMR432" s="29"/>
      <c r="AMS432" s="29"/>
      <c r="AMT432" s="29"/>
      <c r="AMU432" s="29"/>
      <c r="AMV432" s="29"/>
      <c r="AMW432" s="29"/>
      <c r="AMX432" s="29"/>
      <c r="AMY432" s="29"/>
      <c r="AMZ432" s="29"/>
      <c r="ANA432" s="29"/>
      <c r="ANB432" s="29"/>
    </row>
    <row r="433" spans="1:1042" s="18" customFormat="1" x14ac:dyDescent="0.25">
      <c r="C433" s="146" t="str">
        <f t="shared" si="327"/>
        <v>(generic)</v>
      </c>
      <c r="D433" s="146" t="str">
        <f t="shared" si="318"/>
        <v>tier 4  (65+ gal)</v>
      </c>
      <c r="E433" s="6">
        <f t="shared" si="319"/>
        <v>990989</v>
      </c>
      <c r="F433" s="55">
        <f t="shared" si="320"/>
        <v>65</v>
      </c>
      <c r="G433" s="6" t="str">
        <f t="shared" si="321"/>
        <v>AWHSTier4Generic65</v>
      </c>
      <c r="H433" s="116">
        <f t="shared" si="322"/>
        <v>0</v>
      </c>
      <c r="I433" s="156" t="str">
        <f t="shared" si="323"/>
        <v>Tier4Generic65</v>
      </c>
      <c r="J433" s="91" t="s">
        <v>188</v>
      </c>
      <c r="K433" s="32">
        <v>4</v>
      </c>
      <c r="L433" s="75">
        <f t="shared" si="277"/>
        <v>99</v>
      </c>
      <c r="M433" s="12" t="s">
        <v>210</v>
      </c>
      <c r="N433" s="62">
        <f t="shared" si="304"/>
        <v>9</v>
      </c>
      <c r="O433" s="62">
        <f t="shared" si="300"/>
        <v>990989</v>
      </c>
      <c r="P433" s="137" t="str">
        <f t="shared" si="324"/>
        <v>tier 4  (65+ gal)</v>
      </c>
      <c r="Q433" s="155">
        <f t="shared" si="279"/>
        <v>1</v>
      </c>
      <c r="R433" s="21" t="s">
        <v>891</v>
      </c>
      <c r="S433" s="116">
        <v>65</v>
      </c>
      <c r="T433" s="30" t="s">
        <v>887</v>
      </c>
      <c r="U433" s="80" t="s">
        <v>887</v>
      </c>
      <c r="V433" s="85" t="str">
        <f t="shared" si="301"/>
        <v>AWHSTier4Generic65</v>
      </c>
      <c r="W433" s="115">
        <v>0</v>
      </c>
      <c r="X433" s="45">
        <v>0</v>
      </c>
      <c r="Y433" s="47">
        <v>0</v>
      </c>
      <c r="Z433" s="44"/>
      <c r="AA433" s="126" t="str">
        <f t="shared" si="325"/>
        <v>2,     990989,   "tier 4  (65+ gal)"</v>
      </c>
      <c r="AB433" s="128" t="str">
        <f t="shared" si="211"/>
        <v>(generic)</v>
      </c>
      <c r="AC433" s="145" t="s">
        <v>894</v>
      </c>
      <c r="AD433" s="153">
        <f t="shared" si="280"/>
        <v>1</v>
      </c>
      <c r="AE433" s="126" t="str">
        <f t="shared" si="326"/>
        <v xml:space="preserve">          case  tier 4  (65+ gal)   :   "Tier4Generic65"</v>
      </c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29"/>
      <c r="CJ433" s="29"/>
      <c r="CK433" s="29"/>
      <c r="CL433" s="29"/>
      <c r="CM433" s="29"/>
      <c r="CN433" s="29"/>
      <c r="CO433" s="29"/>
      <c r="CP433" s="29"/>
      <c r="CQ433" s="29"/>
      <c r="CR433" s="29"/>
      <c r="CS433" s="29"/>
      <c r="CT433" s="29"/>
      <c r="CU433" s="29"/>
      <c r="CV433" s="29"/>
      <c r="CW433" s="29"/>
      <c r="CX433" s="29"/>
      <c r="CY433" s="29"/>
      <c r="CZ433" s="29"/>
      <c r="DA433" s="29"/>
      <c r="DB433" s="29"/>
      <c r="DC433" s="29"/>
      <c r="DD433" s="29"/>
      <c r="DE433" s="29"/>
      <c r="DF433" s="29"/>
      <c r="DG433" s="29"/>
      <c r="DH433" s="29"/>
      <c r="DI433" s="29"/>
      <c r="DJ433" s="29"/>
      <c r="DK433" s="29"/>
      <c r="DL433" s="29"/>
      <c r="DM433" s="29"/>
      <c r="DN433" s="29"/>
      <c r="DO433" s="29"/>
      <c r="DP433" s="29"/>
      <c r="DQ433" s="29"/>
      <c r="DR433" s="29"/>
      <c r="DS433" s="29"/>
      <c r="DT433" s="29"/>
      <c r="DU433" s="29"/>
      <c r="DV433" s="29"/>
      <c r="DW433" s="29"/>
      <c r="DX433" s="29"/>
      <c r="DY433" s="29"/>
      <c r="DZ433" s="29"/>
      <c r="EA433" s="29"/>
      <c r="EB433" s="29"/>
      <c r="EC433" s="29"/>
      <c r="ED433" s="29"/>
      <c r="EE433" s="29"/>
      <c r="EF433" s="29"/>
      <c r="EG433" s="29"/>
      <c r="EH433" s="29"/>
      <c r="EI433" s="29"/>
      <c r="EJ433" s="29"/>
      <c r="EK433" s="29"/>
      <c r="EL433" s="29"/>
      <c r="EM433" s="29"/>
      <c r="EN433" s="29"/>
      <c r="EO433" s="29"/>
      <c r="EP433" s="29"/>
      <c r="EQ433" s="29"/>
      <c r="ER433" s="29"/>
      <c r="ES433" s="29"/>
      <c r="ET433" s="29"/>
      <c r="EU433" s="29"/>
      <c r="EV433" s="29"/>
      <c r="EW433" s="29"/>
      <c r="EX433" s="29"/>
      <c r="EY433" s="29"/>
      <c r="EZ433" s="29"/>
      <c r="FA433" s="29"/>
      <c r="FB433" s="29"/>
      <c r="FC433" s="29"/>
      <c r="FD433" s="29"/>
      <c r="FE433" s="29"/>
      <c r="FF433" s="29"/>
      <c r="FG433" s="29"/>
      <c r="FH433" s="29"/>
      <c r="FI433" s="29"/>
      <c r="FJ433" s="29"/>
      <c r="FK433" s="29"/>
      <c r="FL433" s="29"/>
      <c r="FM433" s="29"/>
      <c r="FN433" s="29"/>
      <c r="FO433" s="29"/>
      <c r="FP433" s="29"/>
      <c r="FQ433" s="29"/>
      <c r="FR433" s="29"/>
      <c r="FS433" s="29"/>
      <c r="FT433" s="29"/>
      <c r="FU433" s="29"/>
      <c r="FV433" s="29"/>
      <c r="FW433" s="29"/>
      <c r="FX433" s="29"/>
      <c r="FY433" s="29"/>
      <c r="FZ433" s="29"/>
      <c r="GA433" s="29"/>
      <c r="GB433" s="29"/>
      <c r="GC433" s="29"/>
      <c r="GD433" s="29"/>
      <c r="GE433" s="29"/>
      <c r="GF433" s="29"/>
      <c r="GG433" s="29"/>
      <c r="GH433" s="29"/>
      <c r="GI433" s="29"/>
      <c r="GJ433" s="29"/>
      <c r="GK433" s="29"/>
      <c r="GL433" s="29"/>
      <c r="GM433" s="29"/>
      <c r="GN433" s="29"/>
      <c r="GO433" s="29"/>
      <c r="GP433" s="29"/>
      <c r="GQ433" s="29"/>
      <c r="GR433" s="29"/>
      <c r="GS433" s="29"/>
      <c r="GT433" s="29"/>
      <c r="GU433" s="29"/>
      <c r="GV433" s="29"/>
      <c r="GW433" s="29"/>
      <c r="GX433" s="29"/>
      <c r="GY433" s="29"/>
      <c r="GZ433" s="29"/>
      <c r="HA433" s="29"/>
      <c r="HB433" s="29"/>
      <c r="HC433" s="29"/>
      <c r="HD433" s="29"/>
      <c r="HE433" s="29"/>
      <c r="HF433" s="29"/>
      <c r="HG433" s="29"/>
      <c r="HH433" s="29"/>
      <c r="HI433" s="29"/>
      <c r="HJ433" s="29"/>
      <c r="HK433" s="29"/>
      <c r="HL433" s="29"/>
      <c r="HM433" s="29"/>
      <c r="HN433" s="29"/>
      <c r="HO433" s="29"/>
      <c r="HP433" s="29"/>
      <c r="HQ433" s="29"/>
      <c r="HR433" s="29"/>
      <c r="HS433" s="29"/>
      <c r="HT433" s="29"/>
      <c r="HU433" s="29"/>
      <c r="HV433" s="29"/>
      <c r="HW433" s="29"/>
      <c r="HX433" s="29"/>
      <c r="HY433" s="29"/>
      <c r="HZ433" s="29"/>
      <c r="IA433" s="29"/>
      <c r="IB433" s="29"/>
      <c r="IC433" s="29"/>
      <c r="ID433" s="29"/>
      <c r="IE433" s="29"/>
      <c r="IF433" s="29"/>
      <c r="IG433" s="29"/>
      <c r="IH433" s="29"/>
      <c r="II433" s="29"/>
      <c r="IJ433" s="29"/>
      <c r="IK433" s="29"/>
      <c r="IL433" s="29"/>
      <c r="IM433" s="29"/>
      <c r="IN433" s="29"/>
      <c r="IO433" s="29"/>
      <c r="IP433" s="29"/>
      <c r="IQ433" s="29"/>
      <c r="IR433" s="29"/>
      <c r="IS433" s="29"/>
      <c r="IT433" s="29"/>
      <c r="IU433" s="29"/>
      <c r="IV433" s="29"/>
      <c r="IW433" s="29"/>
      <c r="IX433" s="29"/>
      <c r="IY433" s="29"/>
      <c r="IZ433" s="29"/>
      <c r="JA433" s="29"/>
      <c r="JB433" s="29"/>
      <c r="JC433" s="29"/>
      <c r="JD433" s="29"/>
      <c r="JE433" s="29"/>
      <c r="JF433" s="29"/>
      <c r="JG433" s="29"/>
      <c r="JH433" s="29"/>
      <c r="JI433" s="29"/>
      <c r="JJ433" s="29"/>
      <c r="JK433" s="29"/>
      <c r="JL433" s="29"/>
      <c r="JM433" s="29"/>
      <c r="JN433" s="29"/>
      <c r="JO433" s="29"/>
      <c r="JP433" s="29"/>
      <c r="JQ433" s="29"/>
      <c r="JR433" s="29"/>
      <c r="JS433" s="29"/>
      <c r="JT433" s="29"/>
      <c r="JU433" s="29"/>
      <c r="JV433" s="29"/>
      <c r="JW433" s="29"/>
      <c r="JX433" s="29"/>
      <c r="JY433" s="29"/>
      <c r="JZ433" s="29"/>
      <c r="KA433" s="29"/>
      <c r="KB433" s="29"/>
      <c r="KC433" s="29"/>
      <c r="KD433" s="29"/>
      <c r="KE433" s="29"/>
      <c r="KF433" s="29"/>
      <c r="KG433" s="29"/>
      <c r="KH433" s="29"/>
      <c r="KI433" s="29"/>
      <c r="KJ433" s="29"/>
      <c r="KK433" s="29"/>
      <c r="KL433" s="29"/>
      <c r="KM433" s="29"/>
      <c r="KN433" s="29"/>
      <c r="KO433" s="29"/>
      <c r="KP433" s="29"/>
      <c r="KQ433" s="29"/>
      <c r="KR433" s="29"/>
      <c r="KS433" s="29"/>
      <c r="KT433" s="29"/>
      <c r="KU433" s="29"/>
      <c r="KV433" s="29"/>
      <c r="KW433" s="29"/>
      <c r="KX433" s="29"/>
      <c r="KY433" s="29"/>
      <c r="KZ433" s="29"/>
      <c r="LA433" s="29"/>
      <c r="LB433" s="29"/>
      <c r="LC433" s="29"/>
      <c r="LD433" s="29"/>
      <c r="LE433" s="29"/>
      <c r="LF433" s="29"/>
      <c r="LG433" s="29"/>
      <c r="LH433" s="29"/>
      <c r="LI433" s="29"/>
      <c r="LJ433" s="29"/>
      <c r="LK433" s="29"/>
      <c r="LL433" s="29"/>
      <c r="LM433" s="29"/>
      <c r="LN433" s="29"/>
      <c r="LO433" s="29"/>
      <c r="LP433" s="29"/>
      <c r="LQ433" s="29"/>
      <c r="LR433" s="29"/>
      <c r="LS433" s="29"/>
      <c r="LT433" s="29"/>
      <c r="LU433" s="29"/>
      <c r="LV433" s="29"/>
      <c r="LW433" s="29"/>
      <c r="LX433" s="29"/>
      <c r="LY433" s="29"/>
      <c r="LZ433" s="29"/>
      <c r="MA433" s="29"/>
      <c r="MB433" s="29"/>
      <c r="MC433" s="29"/>
      <c r="MD433" s="29"/>
      <c r="ME433" s="29"/>
      <c r="MF433" s="29"/>
      <c r="MG433" s="29"/>
      <c r="MH433" s="29"/>
      <c r="MI433" s="29"/>
      <c r="MJ433" s="29"/>
      <c r="MK433" s="29"/>
      <c r="ML433" s="29"/>
      <c r="MM433" s="29"/>
      <c r="MN433" s="29"/>
      <c r="MO433" s="29"/>
      <c r="MP433" s="29"/>
      <c r="MQ433" s="29"/>
      <c r="MR433" s="29"/>
      <c r="MS433" s="29"/>
      <c r="MT433" s="29"/>
      <c r="MU433" s="29"/>
      <c r="MV433" s="29"/>
      <c r="MW433" s="29"/>
      <c r="MX433" s="29"/>
      <c r="MY433" s="29"/>
      <c r="MZ433" s="29"/>
      <c r="NA433" s="29"/>
      <c r="NB433" s="29"/>
      <c r="NC433" s="29"/>
      <c r="ND433" s="29"/>
      <c r="NE433" s="29"/>
      <c r="NF433" s="29"/>
      <c r="NG433" s="29"/>
      <c r="NH433" s="29"/>
      <c r="NI433" s="29"/>
      <c r="NJ433" s="29"/>
      <c r="NK433" s="29"/>
      <c r="NL433" s="29"/>
      <c r="NM433" s="29"/>
      <c r="NN433" s="29"/>
      <c r="NO433" s="29"/>
      <c r="NP433" s="29"/>
      <c r="NQ433" s="29"/>
      <c r="NR433" s="29"/>
      <c r="NS433" s="29"/>
      <c r="NT433" s="29"/>
      <c r="NU433" s="29"/>
      <c r="NV433" s="29"/>
      <c r="NW433" s="29"/>
      <c r="NX433" s="29"/>
      <c r="NY433" s="29"/>
      <c r="NZ433" s="29"/>
      <c r="OA433" s="29"/>
      <c r="OB433" s="29"/>
      <c r="OC433" s="29"/>
      <c r="OD433" s="29"/>
      <c r="OE433" s="29"/>
      <c r="OF433" s="29"/>
      <c r="OG433" s="29"/>
      <c r="OH433" s="29"/>
      <c r="OI433" s="29"/>
      <c r="OJ433" s="29"/>
      <c r="OK433" s="29"/>
      <c r="OL433" s="29"/>
      <c r="OM433" s="29"/>
      <c r="ON433" s="29"/>
      <c r="OO433" s="29"/>
      <c r="OP433" s="29"/>
      <c r="OQ433" s="29"/>
      <c r="OR433" s="29"/>
      <c r="OS433" s="29"/>
      <c r="OT433" s="29"/>
      <c r="OU433" s="29"/>
      <c r="OV433" s="29"/>
      <c r="OW433" s="29"/>
      <c r="OX433" s="29"/>
      <c r="OY433" s="29"/>
      <c r="OZ433" s="29"/>
      <c r="PA433" s="29"/>
      <c r="PB433" s="29"/>
      <c r="PC433" s="29"/>
      <c r="PD433" s="29"/>
      <c r="PE433" s="29"/>
      <c r="PF433" s="29"/>
      <c r="PG433" s="29"/>
      <c r="PH433" s="29"/>
      <c r="PI433" s="29"/>
      <c r="PJ433" s="29"/>
      <c r="PK433" s="29"/>
      <c r="PL433" s="29"/>
      <c r="PM433" s="29"/>
      <c r="PN433" s="29"/>
      <c r="PO433" s="29"/>
      <c r="PP433" s="29"/>
      <c r="PQ433" s="29"/>
      <c r="PR433" s="29"/>
      <c r="PS433" s="29"/>
      <c r="PT433" s="29"/>
      <c r="PU433" s="29"/>
      <c r="PV433" s="29"/>
      <c r="PW433" s="29"/>
      <c r="PX433" s="29"/>
      <c r="PY433" s="29"/>
      <c r="PZ433" s="29"/>
      <c r="QA433" s="29"/>
      <c r="QB433" s="29"/>
      <c r="QC433" s="29"/>
      <c r="QD433" s="29"/>
      <c r="QE433" s="29"/>
      <c r="QF433" s="29"/>
      <c r="QG433" s="29"/>
      <c r="QH433" s="29"/>
      <c r="QI433" s="29"/>
      <c r="QJ433" s="29"/>
      <c r="QK433" s="29"/>
      <c r="QL433" s="29"/>
      <c r="QM433" s="29"/>
      <c r="QN433" s="29"/>
      <c r="QO433" s="29"/>
      <c r="QP433" s="29"/>
      <c r="QQ433" s="29"/>
      <c r="QR433" s="29"/>
      <c r="QS433" s="29"/>
      <c r="QT433" s="29"/>
      <c r="QU433" s="29"/>
      <c r="QV433" s="29"/>
      <c r="QW433" s="29"/>
      <c r="QX433" s="29"/>
      <c r="QY433" s="29"/>
      <c r="QZ433" s="29"/>
      <c r="RA433" s="29"/>
      <c r="RB433" s="29"/>
      <c r="RC433" s="29"/>
      <c r="RD433" s="29"/>
      <c r="RE433" s="29"/>
      <c r="RF433" s="29"/>
      <c r="RG433" s="29"/>
      <c r="RH433" s="29"/>
      <c r="RI433" s="29"/>
      <c r="RJ433" s="29"/>
      <c r="RK433" s="29"/>
      <c r="RL433" s="29"/>
      <c r="RM433" s="29"/>
      <c r="RN433" s="29"/>
      <c r="RO433" s="29"/>
      <c r="RP433" s="29"/>
      <c r="RQ433" s="29"/>
      <c r="RR433" s="29"/>
      <c r="RS433" s="29"/>
      <c r="RT433" s="29"/>
      <c r="RU433" s="29"/>
      <c r="RV433" s="29"/>
      <c r="RW433" s="29"/>
      <c r="RX433" s="29"/>
      <c r="RY433" s="29"/>
      <c r="RZ433" s="29"/>
      <c r="SA433" s="29"/>
      <c r="SB433" s="29"/>
      <c r="SC433" s="29"/>
      <c r="SD433" s="29"/>
      <c r="SE433" s="29"/>
      <c r="SF433" s="29"/>
      <c r="SG433" s="29"/>
      <c r="SH433" s="29"/>
      <c r="SI433" s="29"/>
      <c r="SJ433" s="29"/>
      <c r="SK433" s="29"/>
      <c r="SL433" s="29"/>
      <c r="SM433" s="29"/>
      <c r="SN433" s="29"/>
      <c r="SO433" s="29"/>
      <c r="SP433" s="29"/>
      <c r="SQ433" s="29"/>
      <c r="SR433" s="29"/>
      <c r="SS433" s="29"/>
      <c r="ST433" s="29"/>
      <c r="SU433" s="29"/>
      <c r="SV433" s="29"/>
      <c r="SW433" s="29"/>
      <c r="SX433" s="29"/>
      <c r="SY433" s="29"/>
      <c r="SZ433" s="29"/>
      <c r="TA433" s="29"/>
      <c r="TB433" s="29"/>
      <c r="TC433" s="29"/>
      <c r="TD433" s="29"/>
      <c r="TE433" s="29"/>
      <c r="TF433" s="29"/>
      <c r="TG433" s="29"/>
      <c r="TH433" s="29"/>
      <c r="TI433" s="29"/>
      <c r="TJ433" s="29"/>
      <c r="TK433" s="29"/>
      <c r="TL433" s="29"/>
      <c r="TM433" s="29"/>
      <c r="TN433" s="29"/>
      <c r="TO433" s="29"/>
      <c r="TP433" s="29"/>
      <c r="TQ433" s="29"/>
      <c r="TR433" s="29"/>
      <c r="TS433" s="29"/>
      <c r="TT433" s="29"/>
      <c r="TU433" s="29"/>
      <c r="TV433" s="29"/>
      <c r="TW433" s="29"/>
      <c r="TX433" s="29"/>
      <c r="TY433" s="29"/>
      <c r="TZ433" s="29"/>
      <c r="UA433" s="29"/>
      <c r="UB433" s="29"/>
      <c r="UC433" s="29"/>
      <c r="UD433" s="29"/>
      <c r="UE433" s="29"/>
      <c r="UF433" s="29"/>
      <c r="UG433" s="29"/>
      <c r="UH433" s="29"/>
      <c r="UI433" s="29"/>
      <c r="UJ433" s="29"/>
      <c r="UK433" s="29"/>
      <c r="UL433" s="29"/>
      <c r="UM433" s="29"/>
      <c r="UN433" s="29"/>
      <c r="UO433" s="29"/>
      <c r="UP433" s="29"/>
      <c r="UQ433" s="29"/>
      <c r="UR433" s="29"/>
      <c r="US433" s="29"/>
      <c r="UT433" s="29"/>
      <c r="UU433" s="29"/>
      <c r="UV433" s="29"/>
      <c r="UW433" s="29"/>
      <c r="UX433" s="29"/>
      <c r="UY433" s="29"/>
      <c r="UZ433" s="29"/>
      <c r="VA433" s="29"/>
      <c r="VB433" s="29"/>
      <c r="VC433" s="29"/>
      <c r="VD433" s="29"/>
      <c r="VE433" s="29"/>
      <c r="VF433" s="29"/>
      <c r="VG433" s="29"/>
      <c r="VH433" s="29"/>
      <c r="VI433" s="29"/>
      <c r="VJ433" s="29"/>
      <c r="VK433" s="29"/>
      <c r="VL433" s="29"/>
      <c r="VM433" s="29"/>
      <c r="VN433" s="29"/>
      <c r="VO433" s="29"/>
      <c r="VP433" s="29"/>
      <c r="VQ433" s="29"/>
      <c r="VR433" s="29"/>
      <c r="VS433" s="29"/>
      <c r="VT433" s="29"/>
      <c r="VU433" s="29"/>
      <c r="VV433" s="29"/>
      <c r="VW433" s="29"/>
      <c r="VX433" s="29"/>
      <c r="VY433" s="29"/>
      <c r="VZ433" s="29"/>
      <c r="WA433" s="29"/>
      <c r="WB433" s="29"/>
      <c r="WC433" s="29"/>
      <c r="WD433" s="29"/>
      <c r="WE433" s="29"/>
      <c r="WF433" s="29"/>
      <c r="WG433" s="29"/>
      <c r="WH433" s="29"/>
      <c r="WI433" s="29"/>
      <c r="WJ433" s="29"/>
      <c r="WK433" s="29"/>
      <c r="WL433" s="29"/>
      <c r="WM433" s="29"/>
      <c r="WN433" s="29"/>
      <c r="WO433" s="29"/>
      <c r="WP433" s="29"/>
      <c r="WQ433" s="29"/>
      <c r="WR433" s="29"/>
      <c r="WS433" s="29"/>
      <c r="WT433" s="29"/>
      <c r="WU433" s="29"/>
      <c r="WV433" s="29"/>
      <c r="WW433" s="29"/>
      <c r="WX433" s="29"/>
      <c r="WY433" s="29"/>
      <c r="WZ433" s="29"/>
      <c r="XA433" s="29"/>
      <c r="XB433" s="29"/>
      <c r="XC433" s="29"/>
      <c r="XD433" s="29"/>
      <c r="XE433" s="29"/>
      <c r="XF433" s="29"/>
      <c r="XG433" s="29"/>
      <c r="XH433" s="29"/>
      <c r="XI433" s="29"/>
      <c r="XJ433" s="29"/>
      <c r="XK433" s="29"/>
      <c r="XL433" s="29"/>
      <c r="XM433" s="29"/>
      <c r="XN433" s="29"/>
      <c r="XO433" s="29"/>
      <c r="XP433" s="29"/>
      <c r="XQ433" s="29"/>
      <c r="XR433" s="29"/>
      <c r="XS433" s="29"/>
      <c r="XT433" s="29"/>
      <c r="XU433" s="29"/>
      <c r="XV433" s="29"/>
      <c r="XW433" s="29"/>
      <c r="XX433" s="29"/>
      <c r="XY433" s="29"/>
      <c r="XZ433" s="29"/>
      <c r="YA433" s="29"/>
      <c r="YB433" s="29"/>
      <c r="YC433" s="29"/>
      <c r="YD433" s="29"/>
      <c r="YE433" s="29"/>
      <c r="YF433" s="29"/>
      <c r="YG433" s="29"/>
      <c r="YH433" s="29"/>
      <c r="YI433" s="29"/>
      <c r="YJ433" s="29"/>
      <c r="YK433" s="29"/>
      <c r="YL433" s="29"/>
      <c r="YM433" s="29"/>
      <c r="YN433" s="29"/>
      <c r="YO433" s="29"/>
      <c r="YP433" s="29"/>
      <c r="YQ433" s="29"/>
      <c r="YR433" s="29"/>
      <c r="YS433" s="29"/>
      <c r="YT433" s="29"/>
      <c r="YU433" s="29"/>
      <c r="YV433" s="29"/>
      <c r="YW433" s="29"/>
      <c r="YX433" s="29"/>
      <c r="YY433" s="29"/>
      <c r="YZ433" s="29"/>
      <c r="ZA433" s="29"/>
      <c r="ZB433" s="29"/>
      <c r="ZC433" s="29"/>
      <c r="ZD433" s="29"/>
      <c r="ZE433" s="29"/>
      <c r="ZF433" s="29"/>
      <c r="ZG433" s="29"/>
      <c r="ZH433" s="29"/>
      <c r="ZI433" s="29"/>
      <c r="ZJ433" s="29"/>
      <c r="ZK433" s="29"/>
      <c r="ZL433" s="29"/>
      <c r="ZM433" s="29"/>
      <c r="ZN433" s="29"/>
      <c r="ZO433" s="29"/>
      <c r="ZP433" s="29"/>
      <c r="ZQ433" s="29"/>
      <c r="ZR433" s="29"/>
      <c r="ZS433" s="29"/>
      <c r="ZT433" s="29"/>
      <c r="ZU433" s="29"/>
      <c r="ZV433" s="29"/>
      <c r="ZW433" s="29"/>
      <c r="ZX433" s="29"/>
      <c r="ZY433" s="29"/>
      <c r="ZZ433" s="29"/>
      <c r="AAA433" s="29"/>
      <c r="AAB433" s="29"/>
      <c r="AAC433" s="29"/>
      <c r="AAD433" s="29"/>
      <c r="AAE433" s="29"/>
      <c r="AAF433" s="29"/>
      <c r="AAG433" s="29"/>
      <c r="AAH433" s="29"/>
      <c r="AAI433" s="29"/>
      <c r="AAJ433" s="29"/>
      <c r="AAK433" s="29"/>
      <c r="AAL433" s="29"/>
      <c r="AAM433" s="29"/>
      <c r="AAN433" s="29"/>
      <c r="AAO433" s="29"/>
      <c r="AAP433" s="29"/>
      <c r="AAQ433" s="29"/>
      <c r="AAR433" s="29"/>
      <c r="AAS433" s="29"/>
      <c r="AAT433" s="29"/>
      <c r="AAU433" s="29"/>
      <c r="AAV433" s="29"/>
      <c r="AAW433" s="29"/>
      <c r="AAX433" s="29"/>
      <c r="AAY433" s="29"/>
      <c r="AAZ433" s="29"/>
      <c r="ABA433" s="29"/>
      <c r="ABB433" s="29"/>
      <c r="ABC433" s="29"/>
      <c r="ABD433" s="29"/>
      <c r="ABE433" s="29"/>
      <c r="ABF433" s="29"/>
      <c r="ABG433" s="29"/>
      <c r="ABH433" s="29"/>
      <c r="ABI433" s="29"/>
      <c r="ABJ433" s="29"/>
      <c r="ABK433" s="29"/>
      <c r="ABL433" s="29"/>
      <c r="ABM433" s="29"/>
      <c r="ABN433" s="29"/>
      <c r="ABO433" s="29"/>
      <c r="ABP433" s="29"/>
      <c r="ABQ433" s="29"/>
      <c r="ABR433" s="29"/>
      <c r="ABS433" s="29"/>
      <c r="ABT433" s="29"/>
      <c r="ABU433" s="29"/>
      <c r="ABV433" s="29"/>
      <c r="ABW433" s="29"/>
      <c r="ABX433" s="29"/>
      <c r="ABY433" s="29"/>
      <c r="ABZ433" s="29"/>
      <c r="ACA433" s="29"/>
      <c r="ACB433" s="29"/>
      <c r="ACC433" s="29"/>
      <c r="ACD433" s="29"/>
      <c r="ACE433" s="29"/>
      <c r="ACF433" s="29"/>
      <c r="ACG433" s="29"/>
      <c r="ACH433" s="29"/>
      <c r="ACI433" s="29"/>
      <c r="ACJ433" s="29"/>
      <c r="ACK433" s="29"/>
      <c r="ACL433" s="29"/>
      <c r="ACM433" s="29"/>
      <c r="ACN433" s="29"/>
      <c r="ACO433" s="29"/>
      <c r="ACP433" s="29"/>
      <c r="ACQ433" s="29"/>
      <c r="ACR433" s="29"/>
      <c r="ACS433" s="29"/>
      <c r="ACT433" s="29"/>
      <c r="ACU433" s="29"/>
      <c r="ACV433" s="29"/>
      <c r="ACW433" s="29"/>
      <c r="ACX433" s="29"/>
      <c r="ACY433" s="29"/>
      <c r="ACZ433" s="29"/>
      <c r="ADA433" s="29"/>
      <c r="ADB433" s="29"/>
      <c r="ADC433" s="29"/>
      <c r="ADD433" s="29"/>
      <c r="ADE433" s="29"/>
      <c r="ADF433" s="29"/>
      <c r="ADG433" s="29"/>
      <c r="ADH433" s="29"/>
      <c r="ADI433" s="29"/>
      <c r="ADJ433" s="29"/>
      <c r="ADK433" s="29"/>
      <c r="ADL433" s="29"/>
      <c r="ADM433" s="29"/>
      <c r="ADN433" s="29"/>
      <c r="ADO433" s="29"/>
      <c r="ADP433" s="29"/>
      <c r="ADQ433" s="29"/>
      <c r="ADR433" s="29"/>
      <c r="ADS433" s="29"/>
      <c r="ADT433" s="29"/>
      <c r="ADU433" s="29"/>
      <c r="ADV433" s="29"/>
      <c r="ADW433" s="29"/>
      <c r="ADX433" s="29"/>
      <c r="ADY433" s="29"/>
      <c r="ADZ433" s="29"/>
      <c r="AEA433" s="29"/>
      <c r="AEB433" s="29"/>
      <c r="AEC433" s="29"/>
      <c r="AED433" s="29"/>
      <c r="AEE433" s="29"/>
      <c r="AEF433" s="29"/>
      <c r="AEG433" s="29"/>
      <c r="AEH433" s="29"/>
      <c r="AEI433" s="29"/>
      <c r="AEJ433" s="29"/>
      <c r="AEK433" s="29"/>
      <c r="AEL433" s="29"/>
      <c r="AEM433" s="29"/>
      <c r="AEN433" s="29"/>
      <c r="AEO433" s="29"/>
      <c r="AEP433" s="29"/>
      <c r="AEQ433" s="29"/>
      <c r="AER433" s="29"/>
      <c r="AES433" s="29"/>
      <c r="AET433" s="29"/>
      <c r="AEU433" s="29"/>
      <c r="AEV433" s="29"/>
      <c r="AEW433" s="29"/>
      <c r="AEX433" s="29"/>
      <c r="AEY433" s="29"/>
      <c r="AEZ433" s="29"/>
      <c r="AFA433" s="29"/>
      <c r="AFB433" s="29"/>
      <c r="AFC433" s="29"/>
      <c r="AFD433" s="29"/>
      <c r="AFE433" s="29"/>
      <c r="AFF433" s="29"/>
      <c r="AFG433" s="29"/>
      <c r="AFH433" s="29"/>
      <c r="AFI433" s="29"/>
      <c r="AFJ433" s="29"/>
      <c r="AFK433" s="29"/>
      <c r="AFL433" s="29"/>
      <c r="AFM433" s="29"/>
      <c r="AFN433" s="29"/>
      <c r="AFO433" s="29"/>
      <c r="AFP433" s="29"/>
      <c r="AFQ433" s="29"/>
      <c r="AFR433" s="29"/>
      <c r="AFS433" s="29"/>
      <c r="AFT433" s="29"/>
      <c r="AFU433" s="29"/>
      <c r="AFV433" s="29"/>
      <c r="AFW433" s="29"/>
      <c r="AFX433" s="29"/>
      <c r="AFY433" s="29"/>
      <c r="AFZ433" s="29"/>
      <c r="AGA433" s="29"/>
      <c r="AGB433" s="29"/>
      <c r="AGC433" s="29"/>
      <c r="AGD433" s="29"/>
      <c r="AGE433" s="29"/>
      <c r="AGF433" s="29"/>
      <c r="AGG433" s="29"/>
      <c r="AGH433" s="29"/>
      <c r="AGI433" s="29"/>
      <c r="AGJ433" s="29"/>
      <c r="AGK433" s="29"/>
      <c r="AGL433" s="29"/>
      <c r="AGM433" s="29"/>
      <c r="AGN433" s="29"/>
      <c r="AGO433" s="29"/>
      <c r="AGP433" s="29"/>
      <c r="AGQ433" s="29"/>
      <c r="AGR433" s="29"/>
      <c r="AGS433" s="29"/>
      <c r="AGT433" s="29"/>
      <c r="AGU433" s="29"/>
      <c r="AGV433" s="29"/>
      <c r="AGW433" s="29"/>
      <c r="AGX433" s="29"/>
      <c r="AGY433" s="29"/>
      <c r="AGZ433" s="29"/>
      <c r="AHA433" s="29"/>
      <c r="AHB433" s="29"/>
      <c r="AHC433" s="29"/>
      <c r="AHD433" s="29"/>
      <c r="AHE433" s="29"/>
      <c r="AHF433" s="29"/>
      <c r="AHG433" s="29"/>
      <c r="AHH433" s="29"/>
      <c r="AHI433" s="29"/>
      <c r="AHJ433" s="29"/>
      <c r="AHK433" s="29"/>
      <c r="AHL433" s="29"/>
      <c r="AHM433" s="29"/>
      <c r="AHN433" s="29"/>
      <c r="AHO433" s="29"/>
      <c r="AHP433" s="29"/>
      <c r="AHQ433" s="29"/>
      <c r="AHR433" s="29"/>
      <c r="AHS433" s="29"/>
      <c r="AHT433" s="29"/>
      <c r="AHU433" s="29"/>
      <c r="AHV433" s="29"/>
      <c r="AHW433" s="29"/>
      <c r="AHX433" s="29"/>
      <c r="AHY433" s="29"/>
      <c r="AHZ433" s="29"/>
      <c r="AIA433" s="29"/>
      <c r="AIB433" s="29"/>
      <c r="AIC433" s="29"/>
      <c r="AID433" s="29"/>
      <c r="AIE433" s="29"/>
      <c r="AIF433" s="29"/>
      <c r="AIG433" s="29"/>
      <c r="AIH433" s="29"/>
      <c r="AII433" s="29"/>
      <c r="AIJ433" s="29"/>
      <c r="AIK433" s="29"/>
      <c r="AIL433" s="29"/>
      <c r="AIM433" s="29"/>
      <c r="AIN433" s="29"/>
      <c r="AIO433" s="29"/>
      <c r="AIP433" s="29"/>
      <c r="AIQ433" s="29"/>
      <c r="AIR433" s="29"/>
      <c r="AIS433" s="29"/>
      <c r="AIT433" s="29"/>
      <c r="AIU433" s="29"/>
      <c r="AIV433" s="29"/>
      <c r="AIW433" s="29"/>
      <c r="AIX433" s="29"/>
      <c r="AIY433" s="29"/>
      <c r="AIZ433" s="29"/>
      <c r="AJA433" s="29"/>
      <c r="AJB433" s="29"/>
      <c r="AJC433" s="29"/>
      <c r="AJD433" s="29"/>
      <c r="AJE433" s="29"/>
      <c r="AJF433" s="29"/>
      <c r="AJG433" s="29"/>
      <c r="AJH433" s="29"/>
      <c r="AJI433" s="29"/>
      <c r="AJJ433" s="29"/>
      <c r="AJK433" s="29"/>
      <c r="AJL433" s="29"/>
      <c r="AJM433" s="29"/>
      <c r="AJN433" s="29"/>
      <c r="AJO433" s="29"/>
      <c r="AJP433" s="29"/>
      <c r="AJQ433" s="29"/>
      <c r="AJR433" s="29"/>
      <c r="AJS433" s="29"/>
      <c r="AJT433" s="29"/>
      <c r="AJU433" s="29"/>
      <c r="AJV433" s="29"/>
      <c r="AJW433" s="29"/>
      <c r="AJX433" s="29"/>
      <c r="AJY433" s="29"/>
      <c r="AJZ433" s="29"/>
      <c r="AKA433" s="29"/>
      <c r="AKB433" s="29"/>
      <c r="AKC433" s="29"/>
      <c r="AKD433" s="29"/>
      <c r="AKE433" s="29"/>
      <c r="AKF433" s="29"/>
      <c r="AKG433" s="29"/>
      <c r="AKH433" s="29"/>
      <c r="AKI433" s="29"/>
      <c r="AKJ433" s="29"/>
      <c r="AKK433" s="29"/>
      <c r="AKL433" s="29"/>
      <c r="AKM433" s="29"/>
      <c r="AKN433" s="29"/>
      <c r="AKO433" s="29"/>
      <c r="AKP433" s="29"/>
      <c r="AKQ433" s="29"/>
      <c r="AKR433" s="29"/>
      <c r="AKS433" s="29"/>
      <c r="AKT433" s="29"/>
      <c r="AKU433" s="29"/>
      <c r="AKV433" s="29"/>
      <c r="AKW433" s="29"/>
      <c r="AKX433" s="29"/>
      <c r="AKY433" s="29"/>
      <c r="AKZ433" s="29"/>
      <c r="ALA433" s="29"/>
      <c r="ALB433" s="29"/>
      <c r="ALC433" s="29"/>
      <c r="ALD433" s="29"/>
      <c r="ALE433" s="29"/>
      <c r="ALF433" s="29"/>
      <c r="ALG433" s="29"/>
      <c r="ALH433" s="29"/>
      <c r="ALI433" s="29"/>
      <c r="ALJ433" s="29"/>
      <c r="ALK433" s="29"/>
      <c r="ALL433" s="29"/>
      <c r="ALM433" s="29"/>
      <c r="ALN433" s="29"/>
      <c r="ALO433" s="29"/>
      <c r="ALP433" s="29"/>
      <c r="ALQ433" s="29"/>
      <c r="ALR433" s="29"/>
      <c r="ALS433" s="29"/>
      <c r="ALT433" s="29"/>
      <c r="ALU433" s="29"/>
      <c r="ALV433" s="29"/>
      <c r="ALW433" s="29"/>
      <c r="ALX433" s="29"/>
      <c r="ALY433" s="29"/>
      <c r="ALZ433" s="29"/>
      <c r="AMA433" s="29"/>
      <c r="AMB433" s="29"/>
      <c r="AMC433" s="29"/>
      <c r="AMD433" s="29"/>
      <c r="AME433" s="29"/>
      <c r="AMF433" s="29"/>
      <c r="AMG433" s="29"/>
      <c r="AMH433" s="29"/>
      <c r="AMI433" s="29"/>
      <c r="AMJ433" s="29"/>
      <c r="AMK433" s="29"/>
      <c r="AML433" s="29"/>
      <c r="AMM433" s="29"/>
      <c r="AMN433" s="29"/>
      <c r="AMO433" s="29"/>
      <c r="AMP433" s="29"/>
      <c r="AMQ433" s="29"/>
      <c r="AMR433" s="29"/>
      <c r="AMS433" s="29"/>
      <c r="AMT433" s="29"/>
      <c r="AMU433" s="29"/>
      <c r="AMV433" s="29"/>
      <c r="AMW433" s="29"/>
      <c r="AMX433" s="29"/>
      <c r="AMY433" s="29"/>
      <c r="AMZ433" s="29"/>
      <c r="ANA433" s="29"/>
      <c r="ANB433" s="29"/>
    </row>
    <row r="434" spans="1:1042" s="18" customFormat="1" x14ac:dyDescent="0.25">
      <c r="C434" s="146" t="str">
        <f t="shared" si="327"/>
        <v>(generic)</v>
      </c>
      <c r="D434" s="146" t="str">
        <f t="shared" si="318"/>
        <v>tier 4  (80+ gal)</v>
      </c>
      <c r="E434" s="6">
        <f t="shared" si="319"/>
        <v>991090</v>
      </c>
      <c r="F434" s="55">
        <f t="shared" si="320"/>
        <v>80</v>
      </c>
      <c r="G434" s="6" t="str">
        <f t="shared" si="321"/>
        <v>AWHSTier4Generic80</v>
      </c>
      <c r="H434" s="116">
        <f t="shared" si="322"/>
        <v>0</v>
      </c>
      <c r="I434" s="156" t="str">
        <f t="shared" si="323"/>
        <v>Tier4Generic80</v>
      </c>
      <c r="J434" s="91" t="s">
        <v>188</v>
      </c>
      <c r="K434" s="32">
        <v>4</v>
      </c>
      <c r="L434" s="75">
        <f t="shared" si="277"/>
        <v>99</v>
      </c>
      <c r="M434" s="12" t="s">
        <v>210</v>
      </c>
      <c r="N434" s="62">
        <f t="shared" si="304"/>
        <v>10</v>
      </c>
      <c r="O434" s="62">
        <f t="shared" ref="O434" si="328" xml:space="preserve"> (L434*10000) + (N434*100) + VLOOKUP( U434, $R$2:$T$65, 2, FALSE )</f>
        <v>991090</v>
      </c>
      <c r="P434" s="137" t="str">
        <f>R434 &amp; "  (" &amp; S434 &amp; "+ gal" &amp; IF(W434&gt;0, ", JA13)", ")")</f>
        <v>tier 4  (80+ gal)</v>
      </c>
      <c r="Q434" s="155">
        <f t="shared" si="279"/>
        <v>1</v>
      </c>
      <c r="R434" s="21" t="s">
        <v>891</v>
      </c>
      <c r="S434" s="116">
        <v>80</v>
      </c>
      <c r="T434" s="30" t="s">
        <v>888</v>
      </c>
      <c r="U434" s="80" t="s">
        <v>888</v>
      </c>
      <c r="V434" s="85" t="str">
        <f t="shared" si="301"/>
        <v>AWHSTier4Generic80</v>
      </c>
      <c r="W434" s="115">
        <v>0</v>
      </c>
      <c r="X434" s="45">
        <v>0</v>
      </c>
      <c r="Y434" s="47">
        <v>0</v>
      </c>
      <c r="Z434" s="44"/>
      <c r="AA434" s="126" t="str">
        <f t="shared" si="325"/>
        <v>2,     991090,   "tier 4  (80+ gal)"</v>
      </c>
      <c r="AB434" s="128" t="str">
        <f t="shared" si="211"/>
        <v>(generic)</v>
      </c>
      <c r="AC434" s="145" t="s">
        <v>895</v>
      </c>
      <c r="AD434" s="153">
        <f t="shared" si="280"/>
        <v>1</v>
      </c>
      <c r="AE434" s="126" t="str">
        <f t="shared" si="326"/>
        <v xml:space="preserve">          case  tier 4  (80+ gal)   :   "Tier4Generic80"</v>
      </c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  <c r="BV434" s="29"/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  <c r="CG434" s="29"/>
      <c r="CH434" s="29"/>
      <c r="CI434" s="29"/>
      <c r="CJ434" s="29"/>
      <c r="CK434" s="29"/>
      <c r="CL434" s="29"/>
      <c r="CM434" s="29"/>
      <c r="CN434" s="29"/>
      <c r="CO434" s="29"/>
      <c r="CP434" s="29"/>
      <c r="CQ434" s="29"/>
      <c r="CR434" s="29"/>
      <c r="CS434" s="29"/>
      <c r="CT434" s="29"/>
      <c r="CU434" s="29"/>
      <c r="CV434" s="29"/>
      <c r="CW434" s="29"/>
      <c r="CX434" s="29"/>
      <c r="CY434" s="29"/>
      <c r="CZ434" s="29"/>
      <c r="DA434" s="29"/>
      <c r="DB434" s="29"/>
      <c r="DC434" s="29"/>
      <c r="DD434" s="29"/>
      <c r="DE434" s="29"/>
      <c r="DF434" s="29"/>
      <c r="DG434" s="29"/>
      <c r="DH434" s="29"/>
      <c r="DI434" s="29"/>
      <c r="DJ434" s="29"/>
      <c r="DK434" s="29"/>
      <c r="DL434" s="29"/>
      <c r="DM434" s="29"/>
      <c r="DN434" s="29"/>
      <c r="DO434" s="29"/>
      <c r="DP434" s="29"/>
      <c r="DQ434" s="29"/>
      <c r="DR434" s="29"/>
      <c r="DS434" s="29"/>
      <c r="DT434" s="29"/>
      <c r="DU434" s="29"/>
      <c r="DV434" s="29"/>
      <c r="DW434" s="29"/>
      <c r="DX434" s="29"/>
      <c r="DY434" s="29"/>
      <c r="DZ434" s="29"/>
      <c r="EA434" s="29"/>
      <c r="EB434" s="29"/>
      <c r="EC434" s="29"/>
      <c r="ED434" s="29"/>
      <c r="EE434" s="29"/>
      <c r="EF434" s="29"/>
      <c r="EG434" s="29"/>
      <c r="EH434" s="29"/>
      <c r="EI434" s="29"/>
      <c r="EJ434" s="29"/>
      <c r="EK434" s="29"/>
      <c r="EL434" s="29"/>
      <c r="EM434" s="29"/>
      <c r="EN434" s="29"/>
      <c r="EO434" s="29"/>
      <c r="EP434" s="29"/>
      <c r="EQ434" s="29"/>
      <c r="ER434" s="29"/>
      <c r="ES434" s="29"/>
      <c r="ET434" s="29"/>
      <c r="EU434" s="29"/>
      <c r="EV434" s="29"/>
      <c r="EW434" s="29"/>
      <c r="EX434" s="29"/>
      <c r="EY434" s="29"/>
      <c r="EZ434" s="29"/>
      <c r="FA434" s="29"/>
      <c r="FB434" s="29"/>
      <c r="FC434" s="29"/>
      <c r="FD434" s="29"/>
      <c r="FE434" s="29"/>
      <c r="FF434" s="29"/>
      <c r="FG434" s="29"/>
      <c r="FH434" s="29"/>
      <c r="FI434" s="29"/>
      <c r="FJ434" s="29"/>
      <c r="FK434" s="29"/>
      <c r="FL434" s="29"/>
      <c r="FM434" s="29"/>
      <c r="FN434" s="29"/>
      <c r="FO434" s="29"/>
      <c r="FP434" s="29"/>
      <c r="FQ434" s="29"/>
      <c r="FR434" s="29"/>
      <c r="FS434" s="29"/>
      <c r="FT434" s="29"/>
      <c r="FU434" s="29"/>
      <c r="FV434" s="29"/>
      <c r="FW434" s="29"/>
      <c r="FX434" s="29"/>
      <c r="FY434" s="29"/>
      <c r="FZ434" s="29"/>
      <c r="GA434" s="29"/>
      <c r="GB434" s="29"/>
      <c r="GC434" s="29"/>
      <c r="GD434" s="29"/>
      <c r="GE434" s="29"/>
      <c r="GF434" s="29"/>
      <c r="GG434" s="29"/>
      <c r="GH434" s="29"/>
      <c r="GI434" s="29"/>
      <c r="GJ434" s="29"/>
      <c r="GK434" s="29"/>
      <c r="GL434" s="29"/>
      <c r="GM434" s="29"/>
      <c r="GN434" s="29"/>
      <c r="GO434" s="29"/>
      <c r="GP434" s="29"/>
      <c r="GQ434" s="29"/>
      <c r="GR434" s="29"/>
      <c r="GS434" s="29"/>
      <c r="GT434" s="29"/>
      <c r="GU434" s="29"/>
      <c r="GV434" s="29"/>
      <c r="GW434" s="29"/>
      <c r="GX434" s="29"/>
      <c r="GY434" s="29"/>
      <c r="GZ434" s="29"/>
      <c r="HA434" s="29"/>
      <c r="HB434" s="29"/>
      <c r="HC434" s="29"/>
      <c r="HD434" s="29"/>
      <c r="HE434" s="29"/>
      <c r="HF434" s="29"/>
      <c r="HG434" s="29"/>
      <c r="HH434" s="29"/>
      <c r="HI434" s="29"/>
      <c r="HJ434" s="29"/>
      <c r="HK434" s="29"/>
      <c r="HL434" s="29"/>
      <c r="HM434" s="29"/>
      <c r="HN434" s="29"/>
      <c r="HO434" s="29"/>
      <c r="HP434" s="29"/>
      <c r="HQ434" s="29"/>
      <c r="HR434" s="29"/>
      <c r="HS434" s="29"/>
      <c r="HT434" s="29"/>
      <c r="HU434" s="29"/>
      <c r="HV434" s="29"/>
      <c r="HW434" s="29"/>
      <c r="HX434" s="29"/>
      <c r="HY434" s="29"/>
      <c r="HZ434" s="29"/>
      <c r="IA434" s="29"/>
      <c r="IB434" s="29"/>
      <c r="IC434" s="29"/>
      <c r="ID434" s="29"/>
      <c r="IE434" s="29"/>
      <c r="IF434" s="29"/>
      <c r="IG434" s="29"/>
      <c r="IH434" s="29"/>
      <c r="II434" s="29"/>
      <c r="IJ434" s="29"/>
      <c r="IK434" s="29"/>
      <c r="IL434" s="29"/>
      <c r="IM434" s="29"/>
      <c r="IN434" s="29"/>
      <c r="IO434" s="29"/>
      <c r="IP434" s="29"/>
      <c r="IQ434" s="29"/>
      <c r="IR434" s="29"/>
      <c r="IS434" s="29"/>
      <c r="IT434" s="29"/>
      <c r="IU434" s="29"/>
      <c r="IV434" s="29"/>
      <c r="IW434" s="29"/>
      <c r="IX434" s="29"/>
      <c r="IY434" s="29"/>
      <c r="IZ434" s="29"/>
      <c r="JA434" s="29"/>
      <c r="JB434" s="29"/>
      <c r="JC434" s="29"/>
      <c r="JD434" s="29"/>
      <c r="JE434" s="29"/>
      <c r="JF434" s="29"/>
      <c r="JG434" s="29"/>
      <c r="JH434" s="29"/>
      <c r="JI434" s="29"/>
      <c r="JJ434" s="29"/>
      <c r="JK434" s="29"/>
      <c r="JL434" s="29"/>
      <c r="JM434" s="29"/>
      <c r="JN434" s="29"/>
      <c r="JO434" s="29"/>
      <c r="JP434" s="29"/>
      <c r="JQ434" s="29"/>
      <c r="JR434" s="29"/>
      <c r="JS434" s="29"/>
      <c r="JT434" s="29"/>
      <c r="JU434" s="29"/>
      <c r="JV434" s="29"/>
      <c r="JW434" s="29"/>
      <c r="JX434" s="29"/>
      <c r="JY434" s="29"/>
      <c r="JZ434" s="29"/>
      <c r="KA434" s="29"/>
      <c r="KB434" s="29"/>
      <c r="KC434" s="29"/>
      <c r="KD434" s="29"/>
      <c r="KE434" s="29"/>
      <c r="KF434" s="29"/>
      <c r="KG434" s="29"/>
      <c r="KH434" s="29"/>
      <c r="KI434" s="29"/>
      <c r="KJ434" s="29"/>
      <c r="KK434" s="29"/>
      <c r="KL434" s="29"/>
      <c r="KM434" s="29"/>
      <c r="KN434" s="29"/>
      <c r="KO434" s="29"/>
      <c r="KP434" s="29"/>
      <c r="KQ434" s="29"/>
      <c r="KR434" s="29"/>
      <c r="KS434" s="29"/>
      <c r="KT434" s="29"/>
      <c r="KU434" s="29"/>
      <c r="KV434" s="29"/>
      <c r="KW434" s="29"/>
      <c r="KX434" s="29"/>
      <c r="KY434" s="29"/>
      <c r="KZ434" s="29"/>
      <c r="LA434" s="29"/>
      <c r="LB434" s="29"/>
      <c r="LC434" s="29"/>
      <c r="LD434" s="29"/>
      <c r="LE434" s="29"/>
      <c r="LF434" s="29"/>
      <c r="LG434" s="29"/>
      <c r="LH434" s="29"/>
      <c r="LI434" s="29"/>
      <c r="LJ434" s="29"/>
      <c r="LK434" s="29"/>
      <c r="LL434" s="29"/>
      <c r="LM434" s="29"/>
      <c r="LN434" s="29"/>
      <c r="LO434" s="29"/>
      <c r="LP434" s="29"/>
      <c r="LQ434" s="29"/>
      <c r="LR434" s="29"/>
      <c r="LS434" s="29"/>
      <c r="LT434" s="29"/>
      <c r="LU434" s="29"/>
      <c r="LV434" s="29"/>
      <c r="LW434" s="29"/>
      <c r="LX434" s="29"/>
      <c r="LY434" s="29"/>
      <c r="LZ434" s="29"/>
      <c r="MA434" s="29"/>
      <c r="MB434" s="29"/>
      <c r="MC434" s="29"/>
      <c r="MD434" s="29"/>
      <c r="ME434" s="29"/>
      <c r="MF434" s="29"/>
      <c r="MG434" s="29"/>
      <c r="MH434" s="29"/>
      <c r="MI434" s="29"/>
      <c r="MJ434" s="29"/>
      <c r="MK434" s="29"/>
      <c r="ML434" s="29"/>
      <c r="MM434" s="29"/>
      <c r="MN434" s="29"/>
      <c r="MO434" s="29"/>
      <c r="MP434" s="29"/>
      <c r="MQ434" s="29"/>
      <c r="MR434" s="29"/>
      <c r="MS434" s="29"/>
      <c r="MT434" s="29"/>
      <c r="MU434" s="29"/>
      <c r="MV434" s="29"/>
      <c r="MW434" s="29"/>
      <c r="MX434" s="29"/>
      <c r="MY434" s="29"/>
      <c r="MZ434" s="29"/>
      <c r="NA434" s="29"/>
      <c r="NB434" s="29"/>
      <c r="NC434" s="29"/>
      <c r="ND434" s="29"/>
      <c r="NE434" s="29"/>
      <c r="NF434" s="29"/>
      <c r="NG434" s="29"/>
      <c r="NH434" s="29"/>
      <c r="NI434" s="29"/>
      <c r="NJ434" s="29"/>
      <c r="NK434" s="29"/>
      <c r="NL434" s="29"/>
      <c r="NM434" s="29"/>
      <c r="NN434" s="29"/>
      <c r="NO434" s="29"/>
      <c r="NP434" s="29"/>
      <c r="NQ434" s="29"/>
      <c r="NR434" s="29"/>
      <c r="NS434" s="29"/>
      <c r="NT434" s="29"/>
      <c r="NU434" s="29"/>
      <c r="NV434" s="29"/>
      <c r="NW434" s="29"/>
      <c r="NX434" s="29"/>
      <c r="NY434" s="29"/>
      <c r="NZ434" s="29"/>
      <c r="OA434" s="29"/>
      <c r="OB434" s="29"/>
      <c r="OC434" s="29"/>
      <c r="OD434" s="29"/>
      <c r="OE434" s="29"/>
      <c r="OF434" s="29"/>
      <c r="OG434" s="29"/>
      <c r="OH434" s="29"/>
      <c r="OI434" s="29"/>
      <c r="OJ434" s="29"/>
      <c r="OK434" s="29"/>
      <c r="OL434" s="29"/>
      <c r="OM434" s="29"/>
      <c r="ON434" s="29"/>
      <c r="OO434" s="29"/>
      <c r="OP434" s="29"/>
      <c r="OQ434" s="29"/>
      <c r="OR434" s="29"/>
      <c r="OS434" s="29"/>
      <c r="OT434" s="29"/>
      <c r="OU434" s="29"/>
      <c r="OV434" s="29"/>
      <c r="OW434" s="29"/>
      <c r="OX434" s="29"/>
      <c r="OY434" s="29"/>
      <c r="OZ434" s="29"/>
      <c r="PA434" s="29"/>
      <c r="PB434" s="29"/>
      <c r="PC434" s="29"/>
      <c r="PD434" s="29"/>
      <c r="PE434" s="29"/>
      <c r="PF434" s="29"/>
      <c r="PG434" s="29"/>
      <c r="PH434" s="29"/>
      <c r="PI434" s="29"/>
      <c r="PJ434" s="29"/>
      <c r="PK434" s="29"/>
      <c r="PL434" s="29"/>
      <c r="PM434" s="29"/>
      <c r="PN434" s="29"/>
      <c r="PO434" s="29"/>
      <c r="PP434" s="29"/>
      <c r="PQ434" s="29"/>
      <c r="PR434" s="29"/>
      <c r="PS434" s="29"/>
      <c r="PT434" s="29"/>
      <c r="PU434" s="29"/>
      <c r="PV434" s="29"/>
      <c r="PW434" s="29"/>
      <c r="PX434" s="29"/>
      <c r="PY434" s="29"/>
      <c r="PZ434" s="29"/>
      <c r="QA434" s="29"/>
      <c r="QB434" s="29"/>
      <c r="QC434" s="29"/>
      <c r="QD434" s="29"/>
      <c r="QE434" s="29"/>
      <c r="QF434" s="29"/>
      <c r="QG434" s="29"/>
      <c r="QH434" s="29"/>
      <c r="QI434" s="29"/>
      <c r="QJ434" s="29"/>
      <c r="QK434" s="29"/>
      <c r="QL434" s="29"/>
      <c r="QM434" s="29"/>
      <c r="QN434" s="29"/>
      <c r="QO434" s="29"/>
      <c r="QP434" s="29"/>
      <c r="QQ434" s="29"/>
      <c r="QR434" s="29"/>
      <c r="QS434" s="29"/>
      <c r="QT434" s="29"/>
      <c r="QU434" s="29"/>
      <c r="QV434" s="29"/>
      <c r="QW434" s="29"/>
      <c r="QX434" s="29"/>
      <c r="QY434" s="29"/>
      <c r="QZ434" s="29"/>
      <c r="RA434" s="29"/>
      <c r="RB434" s="29"/>
      <c r="RC434" s="29"/>
      <c r="RD434" s="29"/>
      <c r="RE434" s="29"/>
      <c r="RF434" s="29"/>
      <c r="RG434" s="29"/>
      <c r="RH434" s="29"/>
      <c r="RI434" s="29"/>
      <c r="RJ434" s="29"/>
      <c r="RK434" s="29"/>
      <c r="RL434" s="29"/>
      <c r="RM434" s="29"/>
      <c r="RN434" s="29"/>
      <c r="RO434" s="29"/>
      <c r="RP434" s="29"/>
      <c r="RQ434" s="29"/>
      <c r="RR434" s="29"/>
      <c r="RS434" s="29"/>
      <c r="RT434" s="29"/>
      <c r="RU434" s="29"/>
      <c r="RV434" s="29"/>
      <c r="RW434" s="29"/>
      <c r="RX434" s="29"/>
      <c r="RY434" s="29"/>
      <c r="RZ434" s="29"/>
      <c r="SA434" s="29"/>
      <c r="SB434" s="29"/>
      <c r="SC434" s="29"/>
      <c r="SD434" s="29"/>
      <c r="SE434" s="29"/>
      <c r="SF434" s="29"/>
      <c r="SG434" s="29"/>
      <c r="SH434" s="29"/>
      <c r="SI434" s="29"/>
      <c r="SJ434" s="29"/>
      <c r="SK434" s="29"/>
      <c r="SL434" s="29"/>
      <c r="SM434" s="29"/>
      <c r="SN434" s="29"/>
      <c r="SO434" s="29"/>
      <c r="SP434" s="29"/>
      <c r="SQ434" s="29"/>
      <c r="SR434" s="29"/>
      <c r="SS434" s="29"/>
      <c r="ST434" s="29"/>
      <c r="SU434" s="29"/>
      <c r="SV434" s="29"/>
      <c r="SW434" s="29"/>
      <c r="SX434" s="29"/>
      <c r="SY434" s="29"/>
      <c r="SZ434" s="29"/>
      <c r="TA434" s="29"/>
      <c r="TB434" s="29"/>
      <c r="TC434" s="29"/>
      <c r="TD434" s="29"/>
      <c r="TE434" s="29"/>
      <c r="TF434" s="29"/>
      <c r="TG434" s="29"/>
      <c r="TH434" s="29"/>
      <c r="TI434" s="29"/>
      <c r="TJ434" s="29"/>
      <c r="TK434" s="29"/>
      <c r="TL434" s="29"/>
      <c r="TM434" s="29"/>
      <c r="TN434" s="29"/>
      <c r="TO434" s="29"/>
      <c r="TP434" s="29"/>
      <c r="TQ434" s="29"/>
      <c r="TR434" s="29"/>
      <c r="TS434" s="29"/>
      <c r="TT434" s="29"/>
      <c r="TU434" s="29"/>
      <c r="TV434" s="29"/>
      <c r="TW434" s="29"/>
      <c r="TX434" s="29"/>
      <c r="TY434" s="29"/>
      <c r="TZ434" s="29"/>
      <c r="UA434" s="29"/>
      <c r="UB434" s="29"/>
      <c r="UC434" s="29"/>
      <c r="UD434" s="29"/>
      <c r="UE434" s="29"/>
      <c r="UF434" s="29"/>
      <c r="UG434" s="29"/>
      <c r="UH434" s="29"/>
      <c r="UI434" s="29"/>
      <c r="UJ434" s="29"/>
      <c r="UK434" s="29"/>
      <c r="UL434" s="29"/>
      <c r="UM434" s="29"/>
      <c r="UN434" s="29"/>
      <c r="UO434" s="29"/>
      <c r="UP434" s="29"/>
      <c r="UQ434" s="29"/>
      <c r="UR434" s="29"/>
      <c r="US434" s="29"/>
      <c r="UT434" s="29"/>
      <c r="UU434" s="29"/>
      <c r="UV434" s="29"/>
      <c r="UW434" s="29"/>
      <c r="UX434" s="29"/>
      <c r="UY434" s="29"/>
      <c r="UZ434" s="29"/>
      <c r="VA434" s="29"/>
      <c r="VB434" s="29"/>
      <c r="VC434" s="29"/>
      <c r="VD434" s="29"/>
      <c r="VE434" s="29"/>
      <c r="VF434" s="29"/>
      <c r="VG434" s="29"/>
      <c r="VH434" s="29"/>
      <c r="VI434" s="29"/>
      <c r="VJ434" s="29"/>
      <c r="VK434" s="29"/>
      <c r="VL434" s="29"/>
      <c r="VM434" s="29"/>
      <c r="VN434" s="29"/>
      <c r="VO434" s="29"/>
      <c r="VP434" s="29"/>
      <c r="VQ434" s="29"/>
      <c r="VR434" s="29"/>
      <c r="VS434" s="29"/>
      <c r="VT434" s="29"/>
      <c r="VU434" s="29"/>
      <c r="VV434" s="29"/>
      <c r="VW434" s="29"/>
      <c r="VX434" s="29"/>
      <c r="VY434" s="29"/>
      <c r="VZ434" s="29"/>
      <c r="WA434" s="29"/>
      <c r="WB434" s="29"/>
      <c r="WC434" s="29"/>
      <c r="WD434" s="29"/>
      <c r="WE434" s="29"/>
      <c r="WF434" s="29"/>
      <c r="WG434" s="29"/>
      <c r="WH434" s="29"/>
      <c r="WI434" s="29"/>
      <c r="WJ434" s="29"/>
      <c r="WK434" s="29"/>
      <c r="WL434" s="29"/>
      <c r="WM434" s="29"/>
      <c r="WN434" s="29"/>
      <c r="WO434" s="29"/>
      <c r="WP434" s="29"/>
      <c r="WQ434" s="29"/>
      <c r="WR434" s="29"/>
      <c r="WS434" s="29"/>
      <c r="WT434" s="29"/>
      <c r="WU434" s="29"/>
      <c r="WV434" s="29"/>
      <c r="WW434" s="29"/>
      <c r="WX434" s="29"/>
      <c r="WY434" s="29"/>
      <c r="WZ434" s="29"/>
      <c r="XA434" s="29"/>
      <c r="XB434" s="29"/>
      <c r="XC434" s="29"/>
      <c r="XD434" s="29"/>
      <c r="XE434" s="29"/>
      <c r="XF434" s="29"/>
      <c r="XG434" s="29"/>
      <c r="XH434" s="29"/>
      <c r="XI434" s="29"/>
      <c r="XJ434" s="29"/>
      <c r="XK434" s="29"/>
      <c r="XL434" s="29"/>
      <c r="XM434" s="29"/>
      <c r="XN434" s="29"/>
      <c r="XO434" s="29"/>
      <c r="XP434" s="29"/>
      <c r="XQ434" s="29"/>
      <c r="XR434" s="29"/>
      <c r="XS434" s="29"/>
      <c r="XT434" s="29"/>
      <c r="XU434" s="29"/>
      <c r="XV434" s="29"/>
      <c r="XW434" s="29"/>
      <c r="XX434" s="29"/>
      <c r="XY434" s="29"/>
      <c r="XZ434" s="29"/>
      <c r="YA434" s="29"/>
      <c r="YB434" s="29"/>
      <c r="YC434" s="29"/>
      <c r="YD434" s="29"/>
      <c r="YE434" s="29"/>
      <c r="YF434" s="29"/>
      <c r="YG434" s="29"/>
      <c r="YH434" s="29"/>
      <c r="YI434" s="29"/>
      <c r="YJ434" s="29"/>
      <c r="YK434" s="29"/>
      <c r="YL434" s="29"/>
      <c r="YM434" s="29"/>
      <c r="YN434" s="29"/>
      <c r="YO434" s="29"/>
      <c r="YP434" s="29"/>
      <c r="YQ434" s="29"/>
      <c r="YR434" s="29"/>
      <c r="YS434" s="29"/>
      <c r="YT434" s="29"/>
      <c r="YU434" s="29"/>
      <c r="YV434" s="29"/>
      <c r="YW434" s="29"/>
      <c r="YX434" s="29"/>
      <c r="YY434" s="29"/>
      <c r="YZ434" s="29"/>
      <c r="ZA434" s="29"/>
      <c r="ZB434" s="29"/>
      <c r="ZC434" s="29"/>
      <c r="ZD434" s="29"/>
      <c r="ZE434" s="29"/>
      <c r="ZF434" s="29"/>
      <c r="ZG434" s="29"/>
      <c r="ZH434" s="29"/>
      <c r="ZI434" s="29"/>
      <c r="ZJ434" s="29"/>
      <c r="ZK434" s="29"/>
      <c r="ZL434" s="29"/>
      <c r="ZM434" s="29"/>
      <c r="ZN434" s="29"/>
      <c r="ZO434" s="29"/>
      <c r="ZP434" s="29"/>
      <c r="ZQ434" s="29"/>
      <c r="ZR434" s="29"/>
      <c r="ZS434" s="29"/>
      <c r="ZT434" s="29"/>
      <c r="ZU434" s="29"/>
      <c r="ZV434" s="29"/>
      <c r="ZW434" s="29"/>
      <c r="ZX434" s="29"/>
      <c r="ZY434" s="29"/>
      <c r="ZZ434" s="29"/>
      <c r="AAA434" s="29"/>
      <c r="AAB434" s="29"/>
      <c r="AAC434" s="29"/>
      <c r="AAD434" s="29"/>
      <c r="AAE434" s="29"/>
      <c r="AAF434" s="29"/>
      <c r="AAG434" s="29"/>
      <c r="AAH434" s="29"/>
      <c r="AAI434" s="29"/>
      <c r="AAJ434" s="29"/>
      <c r="AAK434" s="29"/>
      <c r="AAL434" s="29"/>
      <c r="AAM434" s="29"/>
      <c r="AAN434" s="29"/>
      <c r="AAO434" s="29"/>
      <c r="AAP434" s="29"/>
      <c r="AAQ434" s="29"/>
      <c r="AAR434" s="29"/>
      <c r="AAS434" s="29"/>
      <c r="AAT434" s="29"/>
      <c r="AAU434" s="29"/>
      <c r="AAV434" s="29"/>
      <c r="AAW434" s="29"/>
      <c r="AAX434" s="29"/>
      <c r="AAY434" s="29"/>
      <c r="AAZ434" s="29"/>
      <c r="ABA434" s="29"/>
      <c r="ABB434" s="29"/>
      <c r="ABC434" s="29"/>
      <c r="ABD434" s="29"/>
      <c r="ABE434" s="29"/>
      <c r="ABF434" s="29"/>
      <c r="ABG434" s="29"/>
      <c r="ABH434" s="29"/>
      <c r="ABI434" s="29"/>
      <c r="ABJ434" s="29"/>
      <c r="ABK434" s="29"/>
      <c r="ABL434" s="29"/>
      <c r="ABM434" s="29"/>
      <c r="ABN434" s="29"/>
      <c r="ABO434" s="29"/>
      <c r="ABP434" s="29"/>
      <c r="ABQ434" s="29"/>
      <c r="ABR434" s="29"/>
      <c r="ABS434" s="29"/>
      <c r="ABT434" s="29"/>
      <c r="ABU434" s="29"/>
      <c r="ABV434" s="29"/>
      <c r="ABW434" s="29"/>
      <c r="ABX434" s="29"/>
      <c r="ABY434" s="29"/>
      <c r="ABZ434" s="29"/>
      <c r="ACA434" s="29"/>
      <c r="ACB434" s="29"/>
      <c r="ACC434" s="29"/>
      <c r="ACD434" s="29"/>
      <c r="ACE434" s="29"/>
      <c r="ACF434" s="29"/>
      <c r="ACG434" s="29"/>
      <c r="ACH434" s="29"/>
      <c r="ACI434" s="29"/>
      <c r="ACJ434" s="29"/>
      <c r="ACK434" s="29"/>
      <c r="ACL434" s="29"/>
      <c r="ACM434" s="29"/>
      <c r="ACN434" s="29"/>
      <c r="ACO434" s="29"/>
      <c r="ACP434" s="29"/>
      <c r="ACQ434" s="29"/>
      <c r="ACR434" s="29"/>
      <c r="ACS434" s="29"/>
      <c r="ACT434" s="29"/>
      <c r="ACU434" s="29"/>
      <c r="ACV434" s="29"/>
      <c r="ACW434" s="29"/>
      <c r="ACX434" s="29"/>
      <c r="ACY434" s="29"/>
      <c r="ACZ434" s="29"/>
      <c r="ADA434" s="29"/>
      <c r="ADB434" s="29"/>
      <c r="ADC434" s="29"/>
      <c r="ADD434" s="29"/>
      <c r="ADE434" s="29"/>
      <c r="ADF434" s="29"/>
      <c r="ADG434" s="29"/>
      <c r="ADH434" s="29"/>
      <c r="ADI434" s="29"/>
      <c r="ADJ434" s="29"/>
      <c r="ADK434" s="29"/>
      <c r="ADL434" s="29"/>
      <c r="ADM434" s="29"/>
      <c r="ADN434" s="29"/>
      <c r="ADO434" s="29"/>
      <c r="ADP434" s="29"/>
      <c r="ADQ434" s="29"/>
      <c r="ADR434" s="29"/>
      <c r="ADS434" s="29"/>
      <c r="ADT434" s="29"/>
      <c r="ADU434" s="29"/>
      <c r="ADV434" s="29"/>
      <c r="ADW434" s="29"/>
      <c r="ADX434" s="29"/>
      <c r="ADY434" s="29"/>
      <c r="ADZ434" s="29"/>
      <c r="AEA434" s="29"/>
      <c r="AEB434" s="29"/>
      <c r="AEC434" s="29"/>
      <c r="AED434" s="29"/>
      <c r="AEE434" s="29"/>
      <c r="AEF434" s="29"/>
      <c r="AEG434" s="29"/>
      <c r="AEH434" s="29"/>
      <c r="AEI434" s="29"/>
      <c r="AEJ434" s="29"/>
      <c r="AEK434" s="29"/>
      <c r="AEL434" s="29"/>
      <c r="AEM434" s="29"/>
      <c r="AEN434" s="29"/>
      <c r="AEO434" s="29"/>
      <c r="AEP434" s="29"/>
      <c r="AEQ434" s="29"/>
      <c r="AER434" s="29"/>
      <c r="AES434" s="29"/>
      <c r="AET434" s="29"/>
      <c r="AEU434" s="29"/>
      <c r="AEV434" s="29"/>
      <c r="AEW434" s="29"/>
      <c r="AEX434" s="29"/>
      <c r="AEY434" s="29"/>
      <c r="AEZ434" s="29"/>
      <c r="AFA434" s="29"/>
      <c r="AFB434" s="29"/>
      <c r="AFC434" s="29"/>
      <c r="AFD434" s="29"/>
      <c r="AFE434" s="29"/>
      <c r="AFF434" s="29"/>
      <c r="AFG434" s="29"/>
      <c r="AFH434" s="29"/>
      <c r="AFI434" s="29"/>
      <c r="AFJ434" s="29"/>
      <c r="AFK434" s="29"/>
      <c r="AFL434" s="29"/>
      <c r="AFM434" s="29"/>
      <c r="AFN434" s="29"/>
      <c r="AFO434" s="29"/>
      <c r="AFP434" s="29"/>
      <c r="AFQ434" s="29"/>
      <c r="AFR434" s="29"/>
      <c r="AFS434" s="29"/>
      <c r="AFT434" s="29"/>
      <c r="AFU434" s="29"/>
      <c r="AFV434" s="29"/>
      <c r="AFW434" s="29"/>
      <c r="AFX434" s="29"/>
      <c r="AFY434" s="29"/>
      <c r="AFZ434" s="29"/>
      <c r="AGA434" s="29"/>
      <c r="AGB434" s="29"/>
      <c r="AGC434" s="29"/>
      <c r="AGD434" s="29"/>
      <c r="AGE434" s="29"/>
      <c r="AGF434" s="29"/>
      <c r="AGG434" s="29"/>
      <c r="AGH434" s="29"/>
      <c r="AGI434" s="29"/>
      <c r="AGJ434" s="29"/>
      <c r="AGK434" s="29"/>
      <c r="AGL434" s="29"/>
      <c r="AGM434" s="29"/>
      <c r="AGN434" s="29"/>
      <c r="AGO434" s="29"/>
      <c r="AGP434" s="29"/>
      <c r="AGQ434" s="29"/>
      <c r="AGR434" s="29"/>
      <c r="AGS434" s="29"/>
      <c r="AGT434" s="29"/>
      <c r="AGU434" s="29"/>
      <c r="AGV434" s="29"/>
      <c r="AGW434" s="29"/>
      <c r="AGX434" s="29"/>
      <c r="AGY434" s="29"/>
      <c r="AGZ434" s="29"/>
      <c r="AHA434" s="29"/>
      <c r="AHB434" s="29"/>
      <c r="AHC434" s="29"/>
      <c r="AHD434" s="29"/>
      <c r="AHE434" s="29"/>
      <c r="AHF434" s="29"/>
      <c r="AHG434" s="29"/>
      <c r="AHH434" s="29"/>
      <c r="AHI434" s="29"/>
      <c r="AHJ434" s="29"/>
      <c r="AHK434" s="29"/>
      <c r="AHL434" s="29"/>
      <c r="AHM434" s="29"/>
      <c r="AHN434" s="29"/>
      <c r="AHO434" s="29"/>
      <c r="AHP434" s="29"/>
      <c r="AHQ434" s="29"/>
      <c r="AHR434" s="29"/>
      <c r="AHS434" s="29"/>
      <c r="AHT434" s="29"/>
      <c r="AHU434" s="29"/>
      <c r="AHV434" s="29"/>
      <c r="AHW434" s="29"/>
      <c r="AHX434" s="29"/>
      <c r="AHY434" s="29"/>
      <c r="AHZ434" s="29"/>
      <c r="AIA434" s="29"/>
      <c r="AIB434" s="29"/>
      <c r="AIC434" s="29"/>
      <c r="AID434" s="29"/>
      <c r="AIE434" s="29"/>
      <c r="AIF434" s="29"/>
      <c r="AIG434" s="29"/>
      <c r="AIH434" s="29"/>
      <c r="AII434" s="29"/>
      <c r="AIJ434" s="29"/>
      <c r="AIK434" s="29"/>
      <c r="AIL434" s="29"/>
      <c r="AIM434" s="29"/>
      <c r="AIN434" s="29"/>
      <c r="AIO434" s="29"/>
      <c r="AIP434" s="29"/>
      <c r="AIQ434" s="29"/>
      <c r="AIR434" s="29"/>
      <c r="AIS434" s="29"/>
      <c r="AIT434" s="29"/>
      <c r="AIU434" s="29"/>
      <c r="AIV434" s="29"/>
      <c r="AIW434" s="29"/>
      <c r="AIX434" s="29"/>
      <c r="AIY434" s="29"/>
      <c r="AIZ434" s="29"/>
      <c r="AJA434" s="29"/>
      <c r="AJB434" s="29"/>
      <c r="AJC434" s="29"/>
      <c r="AJD434" s="29"/>
      <c r="AJE434" s="29"/>
      <c r="AJF434" s="29"/>
      <c r="AJG434" s="29"/>
      <c r="AJH434" s="29"/>
      <c r="AJI434" s="29"/>
      <c r="AJJ434" s="29"/>
      <c r="AJK434" s="29"/>
      <c r="AJL434" s="29"/>
      <c r="AJM434" s="29"/>
      <c r="AJN434" s="29"/>
      <c r="AJO434" s="29"/>
      <c r="AJP434" s="29"/>
      <c r="AJQ434" s="29"/>
      <c r="AJR434" s="29"/>
      <c r="AJS434" s="29"/>
      <c r="AJT434" s="29"/>
      <c r="AJU434" s="29"/>
      <c r="AJV434" s="29"/>
      <c r="AJW434" s="29"/>
      <c r="AJX434" s="29"/>
      <c r="AJY434" s="29"/>
      <c r="AJZ434" s="29"/>
      <c r="AKA434" s="29"/>
      <c r="AKB434" s="29"/>
      <c r="AKC434" s="29"/>
      <c r="AKD434" s="29"/>
      <c r="AKE434" s="29"/>
      <c r="AKF434" s="29"/>
      <c r="AKG434" s="29"/>
      <c r="AKH434" s="29"/>
      <c r="AKI434" s="29"/>
      <c r="AKJ434" s="29"/>
      <c r="AKK434" s="29"/>
      <c r="AKL434" s="29"/>
      <c r="AKM434" s="29"/>
      <c r="AKN434" s="29"/>
      <c r="AKO434" s="29"/>
      <c r="AKP434" s="29"/>
      <c r="AKQ434" s="29"/>
      <c r="AKR434" s="29"/>
      <c r="AKS434" s="29"/>
      <c r="AKT434" s="29"/>
      <c r="AKU434" s="29"/>
      <c r="AKV434" s="29"/>
      <c r="AKW434" s="29"/>
      <c r="AKX434" s="29"/>
      <c r="AKY434" s="29"/>
      <c r="AKZ434" s="29"/>
      <c r="ALA434" s="29"/>
      <c r="ALB434" s="29"/>
      <c r="ALC434" s="29"/>
      <c r="ALD434" s="29"/>
      <c r="ALE434" s="29"/>
      <c r="ALF434" s="29"/>
      <c r="ALG434" s="29"/>
      <c r="ALH434" s="29"/>
      <c r="ALI434" s="29"/>
      <c r="ALJ434" s="29"/>
      <c r="ALK434" s="29"/>
      <c r="ALL434" s="29"/>
      <c r="ALM434" s="29"/>
      <c r="ALN434" s="29"/>
      <c r="ALO434" s="29"/>
      <c r="ALP434" s="29"/>
      <c r="ALQ434" s="29"/>
      <c r="ALR434" s="29"/>
      <c r="ALS434" s="29"/>
      <c r="ALT434" s="29"/>
      <c r="ALU434" s="29"/>
      <c r="ALV434" s="29"/>
      <c r="ALW434" s="29"/>
      <c r="ALX434" s="29"/>
      <c r="ALY434" s="29"/>
      <c r="ALZ434" s="29"/>
      <c r="AMA434" s="29"/>
      <c r="AMB434" s="29"/>
      <c r="AMC434" s="29"/>
      <c r="AMD434" s="29"/>
      <c r="AME434" s="29"/>
      <c r="AMF434" s="29"/>
      <c r="AMG434" s="29"/>
      <c r="AMH434" s="29"/>
      <c r="AMI434" s="29"/>
      <c r="AMJ434" s="29"/>
      <c r="AMK434" s="29"/>
      <c r="AML434" s="29"/>
      <c r="AMM434" s="29"/>
      <c r="AMN434" s="29"/>
      <c r="AMO434" s="29"/>
      <c r="AMP434" s="29"/>
      <c r="AMQ434" s="29"/>
      <c r="AMR434" s="29"/>
      <c r="AMS434" s="29"/>
      <c r="AMT434" s="29"/>
      <c r="AMU434" s="29"/>
      <c r="AMV434" s="29"/>
      <c r="AMW434" s="29"/>
      <c r="AMX434" s="29"/>
      <c r="AMY434" s="29"/>
      <c r="AMZ434" s="29"/>
      <c r="ANA434" s="29"/>
      <c r="ANB434" s="29"/>
    </row>
    <row r="435" spans="1:1042" s="18" customFormat="1" x14ac:dyDescent="0.25">
      <c r="C435" s="6" t="str">
        <f t="shared" si="282"/>
        <v>(generic)</v>
      </c>
      <c r="D435" s="6" t="str">
        <f t="shared" si="283"/>
        <v>tier 3  (40+ gal)</v>
      </c>
      <c r="E435" s="6">
        <f t="shared" si="305"/>
        <v>990273</v>
      </c>
      <c r="F435" s="55">
        <f t="shared" si="315"/>
        <v>40</v>
      </c>
      <c r="G435" s="6" t="str">
        <f t="shared" si="284"/>
        <v>AWHSTier3Generic40</v>
      </c>
      <c r="H435" s="116">
        <f t="shared" si="316"/>
        <v>0</v>
      </c>
      <c r="I435" s="156" t="str">
        <f t="shared" si="306"/>
        <v>Tier3Generic40</v>
      </c>
      <c r="J435" s="91" t="s">
        <v>188</v>
      </c>
      <c r="K435" s="32">
        <v>3</v>
      </c>
      <c r="L435" s="75">
        <f t="shared" si="277"/>
        <v>99</v>
      </c>
      <c r="M435" s="12" t="s">
        <v>210</v>
      </c>
      <c r="N435" s="122">
        <v>2</v>
      </c>
      <c r="O435" s="62">
        <f xml:space="preserve"> (L435*10000) + (N435*100) + VLOOKUP( U435, $R$2:$T$65, 2, FALSE )</f>
        <v>990273</v>
      </c>
      <c r="P435" s="137" t="str">
        <f t="shared" ref="P435:P437" si="329">R435 &amp; "  (" &amp; S435 &amp; "+ gal" &amp; IF(W435&gt;0, ", JA13)", ")")</f>
        <v>tier 3  (40+ gal)</v>
      </c>
      <c r="Q435" s="155">
        <f t="shared" si="279"/>
        <v>1</v>
      </c>
      <c r="R435" s="21" t="s">
        <v>721</v>
      </c>
      <c r="S435" s="116">
        <v>40</v>
      </c>
      <c r="T435" s="30" t="s">
        <v>715</v>
      </c>
      <c r="U435" s="80" t="s">
        <v>715</v>
      </c>
      <c r="V435" s="85" t="str">
        <f t="shared" si="301"/>
        <v>AWHSTier3Generic40</v>
      </c>
      <c r="W435" s="115">
        <v>0</v>
      </c>
      <c r="X435" s="45">
        <v>0</v>
      </c>
      <c r="Y435" s="47">
        <v>0</v>
      </c>
      <c r="Z435" s="44"/>
      <c r="AA435" s="126" t="str">
        <f t="shared" si="293"/>
        <v>2,     990273,   "tier 3  (40+ gal)"</v>
      </c>
      <c r="AB435" s="128" t="str">
        <f t="shared" si="211"/>
        <v>(generic)</v>
      </c>
      <c r="AC435" s="80" t="s">
        <v>859</v>
      </c>
      <c r="AD435" s="153">
        <f t="shared" si="280"/>
        <v>1</v>
      </c>
      <c r="AE435" s="126" t="str">
        <f t="shared" si="294"/>
        <v xml:space="preserve">          case  tier 3  (40+ gal)   :   "Tier3Generic40"</v>
      </c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9"/>
      <c r="CJ435" s="29"/>
      <c r="CK435" s="29"/>
      <c r="CL435" s="29"/>
      <c r="CM435" s="29"/>
      <c r="CN435" s="29"/>
      <c r="CO435" s="29"/>
      <c r="CP435" s="29"/>
      <c r="CQ435" s="29"/>
      <c r="CR435" s="29"/>
      <c r="CS435" s="29"/>
      <c r="CT435" s="29"/>
      <c r="CU435" s="29"/>
      <c r="CV435" s="29"/>
      <c r="CW435" s="29"/>
      <c r="CX435" s="29"/>
      <c r="CY435" s="29"/>
      <c r="CZ435" s="29"/>
      <c r="DA435" s="29"/>
      <c r="DB435" s="29"/>
      <c r="DC435" s="29"/>
      <c r="DD435" s="29"/>
      <c r="DE435" s="29"/>
      <c r="DF435" s="29"/>
      <c r="DG435" s="29"/>
      <c r="DH435" s="29"/>
      <c r="DI435" s="29"/>
      <c r="DJ435" s="29"/>
      <c r="DK435" s="29"/>
      <c r="DL435" s="29"/>
      <c r="DM435" s="29"/>
      <c r="DN435" s="29"/>
      <c r="DO435" s="29"/>
      <c r="DP435" s="29"/>
      <c r="DQ435" s="29"/>
      <c r="DR435" s="29"/>
      <c r="DS435" s="29"/>
      <c r="DT435" s="29"/>
      <c r="DU435" s="29"/>
      <c r="DV435" s="29"/>
      <c r="DW435" s="29"/>
      <c r="DX435" s="29"/>
      <c r="DY435" s="29"/>
      <c r="DZ435" s="29"/>
      <c r="EA435" s="29"/>
      <c r="EB435" s="29"/>
      <c r="EC435" s="29"/>
      <c r="ED435" s="29"/>
      <c r="EE435" s="29"/>
      <c r="EF435" s="29"/>
      <c r="EG435" s="29"/>
      <c r="EH435" s="29"/>
      <c r="EI435" s="29"/>
      <c r="EJ435" s="29"/>
      <c r="EK435" s="29"/>
      <c r="EL435" s="29"/>
      <c r="EM435" s="29"/>
      <c r="EN435" s="29"/>
      <c r="EO435" s="29"/>
      <c r="EP435" s="29"/>
      <c r="EQ435" s="29"/>
      <c r="ER435" s="29"/>
      <c r="ES435" s="29"/>
      <c r="ET435" s="29"/>
      <c r="EU435" s="29"/>
      <c r="EV435" s="29"/>
      <c r="EW435" s="29"/>
      <c r="EX435" s="29"/>
      <c r="EY435" s="29"/>
      <c r="EZ435" s="29"/>
      <c r="FA435" s="29"/>
      <c r="FB435" s="29"/>
      <c r="FC435" s="29"/>
      <c r="FD435" s="29"/>
      <c r="FE435" s="29"/>
      <c r="FF435" s="29"/>
      <c r="FG435" s="29"/>
      <c r="FH435" s="29"/>
      <c r="FI435" s="29"/>
      <c r="FJ435" s="29"/>
      <c r="FK435" s="29"/>
      <c r="FL435" s="29"/>
      <c r="FM435" s="29"/>
      <c r="FN435" s="29"/>
      <c r="FO435" s="29"/>
      <c r="FP435" s="29"/>
      <c r="FQ435" s="29"/>
      <c r="FR435" s="29"/>
      <c r="FS435" s="29"/>
      <c r="FT435" s="29"/>
      <c r="FU435" s="29"/>
      <c r="FV435" s="29"/>
      <c r="FW435" s="29"/>
      <c r="FX435" s="29"/>
      <c r="FY435" s="29"/>
      <c r="FZ435" s="29"/>
      <c r="GA435" s="29"/>
      <c r="GB435" s="29"/>
      <c r="GC435" s="29"/>
      <c r="GD435" s="29"/>
      <c r="GE435" s="29"/>
      <c r="GF435" s="29"/>
      <c r="GG435" s="29"/>
      <c r="GH435" s="29"/>
      <c r="GI435" s="29"/>
      <c r="GJ435" s="29"/>
      <c r="GK435" s="29"/>
      <c r="GL435" s="29"/>
      <c r="GM435" s="29"/>
      <c r="GN435" s="29"/>
      <c r="GO435" s="29"/>
      <c r="GP435" s="29"/>
      <c r="GQ435" s="29"/>
      <c r="GR435" s="29"/>
      <c r="GS435" s="29"/>
      <c r="GT435" s="29"/>
      <c r="GU435" s="29"/>
      <c r="GV435" s="29"/>
      <c r="GW435" s="29"/>
      <c r="GX435" s="29"/>
      <c r="GY435" s="29"/>
      <c r="GZ435" s="29"/>
      <c r="HA435" s="29"/>
      <c r="HB435" s="29"/>
      <c r="HC435" s="29"/>
      <c r="HD435" s="29"/>
      <c r="HE435" s="29"/>
      <c r="HF435" s="29"/>
      <c r="HG435" s="29"/>
      <c r="HH435" s="29"/>
      <c r="HI435" s="29"/>
      <c r="HJ435" s="29"/>
      <c r="HK435" s="29"/>
      <c r="HL435" s="29"/>
      <c r="HM435" s="29"/>
      <c r="HN435" s="29"/>
      <c r="HO435" s="29"/>
      <c r="HP435" s="29"/>
      <c r="HQ435" s="29"/>
      <c r="HR435" s="29"/>
      <c r="HS435" s="29"/>
      <c r="HT435" s="29"/>
      <c r="HU435" s="29"/>
      <c r="HV435" s="29"/>
      <c r="HW435" s="29"/>
      <c r="HX435" s="29"/>
      <c r="HY435" s="29"/>
      <c r="HZ435" s="29"/>
      <c r="IA435" s="29"/>
      <c r="IB435" s="29"/>
      <c r="IC435" s="29"/>
      <c r="ID435" s="29"/>
      <c r="IE435" s="29"/>
      <c r="IF435" s="29"/>
      <c r="IG435" s="29"/>
      <c r="IH435" s="29"/>
      <c r="II435" s="29"/>
      <c r="IJ435" s="29"/>
      <c r="IK435" s="29"/>
      <c r="IL435" s="29"/>
      <c r="IM435" s="29"/>
      <c r="IN435" s="29"/>
      <c r="IO435" s="29"/>
      <c r="IP435" s="29"/>
      <c r="IQ435" s="29"/>
      <c r="IR435" s="29"/>
      <c r="IS435" s="29"/>
      <c r="IT435" s="29"/>
      <c r="IU435" s="29"/>
      <c r="IV435" s="29"/>
      <c r="IW435" s="29"/>
      <c r="IX435" s="29"/>
      <c r="IY435" s="29"/>
      <c r="IZ435" s="29"/>
      <c r="JA435" s="29"/>
      <c r="JB435" s="29"/>
      <c r="JC435" s="29"/>
      <c r="JD435" s="29"/>
      <c r="JE435" s="29"/>
      <c r="JF435" s="29"/>
      <c r="JG435" s="29"/>
      <c r="JH435" s="29"/>
      <c r="JI435" s="29"/>
      <c r="JJ435" s="29"/>
      <c r="JK435" s="29"/>
      <c r="JL435" s="29"/>
      <c r="JM435" s="29"/>
      <c r="JN435" s="29"/>
      <c r="JO435" s="29"/>
      <c r="JP435" s="29"/>
      <c r="JQ435" s="29"/>
      <c r="JR435" s="29"/>
      <c r="JS435" s="29"/>
      <c r="JT435" s="29"/>
      <c r="JU435" s="29"/>
      <c r="JV435" s="29"/>
      <c r="JW435" s="29"/>
      <c r="JX435" s="29"/>
      <c r="JY435" s="29"/>
      <c r="JZ435" s="29"/>
      <c r="KA435" s="29"/>
      <c r="KB435" s="29"/>
      <c r="KC435" s="29"/>
      <c r="KD435" s="29"/>
      <c r="KE435" s="29"/>
      <c r="KF435" s="29"/>
      <c r="KG435" s="29"/>
      <c r="KH435" s="29"/>
      <c r="KI435" s="29"/>
      <c r="KJ435" s="29"/>
      <c r="KK435" s="29"/>
      <c r="KL435" s="29"/>
      <c r="KM435" s="29"/>
      <c r="KN435" s="29"/>
      <c r="KO435" s="29"/>
      <c r="KP435" s="29"/>
      <c r="KQ435" s="29"/>
      <c r="KR435" s="29"/>
      <c r="KS435" s="29"/>
      <c r="KT435" s="29"/>
      <c r="KU435" s="29"/>
      <c r="KV435" s="29"/>
      <c r="KW435" s="29"/>
      <c r="KX435" s="29"/>
      <c r="KY435" s="29"/>
      <c r="KZ435" s="29"/>
      <c r="LA435" s="29"/>
      <c r="LB435" s="29"/>
      <c r="LC435" s="29"/>
      <c r="LD435" s="29"/>
      <c r="LE435" s="29"/>
      <c r="LF435" s="29"/>
      <c r="LG435" s="29"/>
      <c r="LH435" s="29"/>
      <c r="LI435" s="29"/>
      <c r="LJ435" s="29"/>
      <c r="LK435" s="29"/>
      <c r="LL435" s="29"/>
      <c r="LM435" s="29"/>
      <c r="LN435" s="29"/>
      <c r="LO435" s="29"/>
      <c r="LP435" s="29"/>
      <c r="LQ435" s="29"/>
      <c r="LR435" s="29"/>
      <c r="LS435" s="29"/>
      <c r="LT435" s="29"/>
      <c r="LU435" s="29"/>
      <c r="LV435" s="29"/>
      <c r="LW435" s="29"/>
      <c r="LX435" s="29"/>
      <c r="LY435" s="29"/>
      <c r="LZ435" s="29"/>
      <c r="MA435" s="29"/>
      <c r="MB435" s="29"/>
      <c r="MC435" s="29"/>
      <c r="MD435" s="29"/>
      <c r="ME435" s="29"/>
      <c r="MF435" s="29"/>
      <c r="MG435" s="29"/>
      <c r="MH435" s="29"/>
      <c r="MI435" s="29"/>
      <c r="MJ435" s="29"/>
      <c r="MK435" s="29"/>
      <c r="ML435" s="29"/>
      <c r="MM435" s="29"/>
      <c r="MN435" s="29"/>
      <c r="MO435" s="29"/>
      <c r="MP435" s="29"/>
      <c r="MQ435" s="29"/>
      <c r="MR435" s="29"/>
      <c r="MS435" s="29"/>
      <c r="MT435" s="29"/>
      <c r="MU435" s="29"/>
      <c r="MV435" s="29"/>
      <c r="MW435" s="29"/>
      <c r="MX435" s="29"/>
      <c r="MY435" s="29"/>
      <c r="MZ435" s="29"/>
      <c r="NA435" s="29"/>
      <c r="NB435" s="29"/>
      <c r="NC435" s="29"/>
      <c r="ND435" s="29"/>
      <c r="NE435" s="29"/>
      <c r="NF435" s="29"/>
      <c r="NG435" s="29"/>
      <c r="NH435" s="29"/>
      <c r="NI435" s="29"/>
      <c r="NJ435" s="29"/>
      <c r="NK435" s="29"/>
      <c r="NL435" s="29"/>
      <c r="NM435" s="29"/>
      <c r="NN435" s="29"/>
      <c r="NO435" s="29"/>
      <c r="NP435" s="29"/>
      <c r="NQ435" s="29"/>
      <c r="NR435" s="29"/>
      <c r="NS435" s="29"/>
      <c r="NT435" s="29"/>
      <c r="NU435" s="29"/>
      <c r="NV435" s="29"/>
      <c r="NW435" s="29"/>
      <c r="NX435" s="29"/>
      <c r="NY435" s="29"/>
      <c r="NZ435" s="29"/>
      <c r="OA435" s="29"/>
      <c r="OB435" s="29"/>
      <c r="OC435" s="29"/>
      <c r="OD435" s="29"/>
      <c r="OE435" s="29"/>
      <c r="OF435" s="29"/>
      <c r="OG435" s="29"/>
      <c r="OH435" s="29"/>
      <c r="OI435" s="29"/>
      <c r="OJ435" s="29"/>
      <c r="OK435" s="29"/>
      <c r="OL435" s="29"/>
      <c r="OM435" s="29"/>
      <c r="ON435" s="29"/>
      <c r="OO435" s="29"/>
      <c r="OP435" s="29"/>
      <c r="OQ435" s="29"/>
      <c r="OR435" s="29"/>
      <c r="OS435" s="29"/>
      <c r="OT435" s="29"/>
      <c r="OU435" s="29"/>
      <c r="OV435" s="29"/>
      <c r="OW435" s="29"/>
      <c r="OX435" s="29"/>
      <c r="OY435" s="29"/>
      <c r="OZ435" s="29"/>
      <c r="PA435" s="29"/>
      <c r="PB435" s="29"/>
      <c r="PC435" s="29"/>
      <c r="PD435" s="29"/>
      <c r="PE435" s="29"/>
      <c r="PF435" s="29"/>
      <c r="PG435" s="29"/>
      <c r="PH435" s="29"/>
      <c r="PI435" s="29"/>
      <c r="PJ435" s="29"/>
      <c r="PK435" s="29"/>
      <c r="PL435" s="29"/>
      <c r="PM435" s="29"/>
      <c r="PN435" s="29"/>
      <c r="PO435" s="29"/>
      <c r="PP435" s="29"/>
      <c r="PQ435" s="29"/>
      <c r="PR435" s="29"/>
      <c r="PS435" s="29"/>
      <c r="PT435" s="29"/>
      <c r="PU435" s="29"/>
      <c r="PV435" s="29"/>
      <c r="PW435" s="29"/>
      <c r="PX435" s="29"/>
      <c r="PY435" s="29"/>
      <c r="PZ435" s="29"/>
      <c r="QA435" s="29"/>
      <c r="QB435" s="29"/>
      <c r="QC435" s="29"/>
      <c r="QD435" s="29"/>
      <c r="QE435" s="29"/>
      <c r="QF435" s="29"/>
      <c r="QG435" s="29"/>
      <c r="QH435" s="29"/>
      <c r="QI435" s="29"/>
      <c r="QJ435" s="29"/>
      <c r="QK435" s="29"/>
      <c r="QL435" s="29"/>
      <c r="QM435" s="29"/>
      <c r="QN435" s="29"/>
      <c r="QO435" s="29"/>
      <c r="QP435" s="29"/>
      <c r="QQ435" s="29"/>
      <c r="QR435" s="29"/>
      <c r="QS435" s="29"/>
      <c r="QT435" s="29"/>
      <c r="QU435" s="29"/>
      <c r="QV435" s="29"/>
      <c r="QW435" s="29"/>
      <c r="QX435" s="29"/>
      <c r="QY435" s="29"/>
      <c r="QZ435" s="29"/>
      <c r="RA435" s="29"/>
      <c r="RB435" s="29"/>
      <c r="RC435" s="29"/>
      <c r="RD435" s="29"/>
      <c r="RE435" s="29"/>
      <c r="RF435" s="29"/>
      <c r="RG435" s="29"/>
      <c r="RH435" s="29"/>
      <c r="RI435" s="29"/>
      <c r="RJ435" s="29"/>
      <c r="RK435" s="29"/>
      <c r="RL435" s="29"/>
      <c r="RM435" s="29"/>
      <c r="RN435" s="29"/>
      <c r="RO435" s="29"/>
      <c r="RP435" s="29"/>
      <c r="RQ435" s="29"/>
      <c r="RR435" s="29"/>
      <c r="RS435" s="29"/>
      <c r="RT435" s="29"/>
      <c r="RU435" s="29"/>
      <c r="RV435" s="29"/>
      <c r="RW435" s="29"/>
      <c r="RX435" s="29"/>
      <c r="RY435" s="29"/>
      <c r="RZ435" s="29"/>
      <c r="SA435" s="29"/>
      <c r="SB435" s="29"/>
      <c r="SC435" s="29"/>
      <c r="SD435" s="29"/>
      <c r="SE435" s="29"/>
      <c r="SF435" s="29"/>
      <c r="SG435" s="29"/>
      <c r="SH435" s="29"/>
      <c r="SI435" s="29"/>
      <c r="SJ435" s="29"/>
      <c r="SK435" s="29"/>
      <c r="SL435" s="29"/>
      <c r="SM435" s="29"/>
      <c r="SN435" s="29"/>
      <c r="SO435" s="29"/>
      <c r="SP435" s="29"/>
      <c r="SQ435" s="29"/>
      <c r="SR435" s="29"/>
      <c r="SS435" s="29"/>
      <c r="ST435" s="29"/>
      <c r="SU435" s="29"/>
      <c r="SV435" s="29"/>
      <c r="SW435" s="29"/>
      <c r="SX435" s="29"/>
      <c r="SY435" s="29"/>
      <c r="SZ435" s="29"/>
      <c r="TA435" s="29"/>
      <c r="TB435" s="29"/>
      <c r="TC435" s="29"/>
      <c r="TD435" s="29"/>
      <c r="TE435" s="29"/>
      <c r="TF435" s="29"/>
      <c r="TG435" s="29"/>
      <c r="TH435" s="29"/>
      <c r="TI435" s="29"/>
      <c r="TJ435" s="29"/>
      <c r="TK435" s="29"/>
      <c r="TL435" s="29"/>
      <c r="TM435" s="29"/>
      <c r="TN435" s="29"/>
      <c r="TO435" s="29"/>
      <c r="TP435" s="29"/>
      <c r="TQ435" s="29"/>
      <c r="TR435" s="29"/>
      <c r="TS435" s="29"/>
      <c r="TT435" s="29"/>
      <c r="TU435" s="29"/>
      <c r="TV435" s="29"/>
      <c r="TW435" s="29"/>
      <c r="TX435" s="29"/>
      <c r="TY435" s="29"/>
      <c r="TZ435" s="29"/>
      <c r="UA435" s="29"/>
      <c r="UB435" s="29"/>
      <c r="UC435" s="29"/>
      <c r="UD435" s="29"/>
      <c r="UE435" s="29"/>
      <c r="UF435" s="29"/>
      <c r="UG435" s="29"/>
      <c r="UH435" s="29"/>
      <c r="UI435" s="29"/>
      <c r="UJ435" s="29"/>
      <c r="UK435" s="29"/>
      <c r="UL435" s="29"/>
      <c r="UM435" s="29"/>
      <c r="UN435" s="29"/>
      <c r="UO435" s="29"/>
      <c r="UP435" s="29"/>
      <c r="UQ435" s="29"/>
      <c r="UR435" s="29"/>
      <c r="US435" s="29"/>
      <c r="UT435" s="29"/>
      <c r="UU435" s="29"/>
      <c r="UV435" s="29"/>
      <c r="UW435" s="29"/>
      <c r="UX435" s="29"/>
      <c r="UY435" s="29"/>
      <c r="UZ435" s="29"/>
      <c r="VA435" s="29"/>
      <c r="VB435" s="29"/>
      <c r="VC435" s="29"/>
      <c r="VD435" s="29"/>
      <c r="VE435" s="29"/>
      <c r="VF435" s="29"/>
      <c r="VG435" s="29"/>
      <c r="VH435" s="29"/>
      <c r="VI435" s="29"/>
      <c r="VJ435" s="29"/>
      <c r="VK435" s="29"/>
      <c r="VL435" s="29"/>
      <c r="VM435" s="29"/>
      <c r="VN435" s="29"/>
      <c r="VO435" s="29"/>
      <c r="VP435" s="29"/>
      <c r="VQ435" s="29"/>
      <c r="VR435" s="29"/>
      <c r="VS435" s="29"/>
      <c r="VT435" s="29"/>
      <c r="VU435" s="29"/>
      <c r="VV435" s="29"/>
      <c r="VW435" s="29"/>
      <c r="VX435" s="29"/>
      <c r="VY435" s="29"/>
      <c r="VZ435" s="29"/>
      <c r="WA435" s="29"/>
      <c r="WB435" s="29"/>
      <c r="WC435" s="29"/>
      <c r="WD435" s="29"/>
      <c r="WE435" s="29"/>
      <c r="WF435" s="29"/>
      <c r="WG435" s="29"/>
      <c r="WH435" s="29"/>
      <c r="WI435" s="29"/>
      <c r="WJ435" s="29"/>
      <c r="WK435" s="29"/>
      <c r="WL435" s="29"/>
      <c r="WM435" s="29"/>
      <c r="WN435" s="29"/>
      <c r="WO435" s="29"/>
      <c r="WP435" s="29"/>
      <c r="WQ435" s="29"/>
      <c r="WR435" s="29"/>
      <c r="WS435" s="29"/>
      <c r="WT435" s="29"/>
      <c r="WU435" s="29"/>
      <c r="WV435" s="29"/>
      <c r="WW435" s="29"/>
      <c r="WX435" s="29"/>
      <c r="WY435" s="29"/>
      <c r="WZ435" s="29"/>
      <c r="XA435" s="29"/>
      <c r="XB435" s="29"/>
      <c r="XC435" s="29"/>
      <c r="XD435" s="29"/>
      <c r="XE435" s="29"/>
      <c r="XF435" s="29"/>
      <c r="XG435" s="29"/>
      <c r="XH435" s="29"/>
      <c r="XI435" s="29"/>
      <c r="XJ435" s="29"/>
      <c r="XK435" s="29"/>
      <c r="XL435" s="29"/>
      <c r="XM435" s="29"/>
      <c r="XN435" s="29"/>
      <c r="XO435" s="29"/>
      <c r="XP435" s="29"/>
      <c r="XQ435" s="29"/>
      <c r="XR435" s="29"/>
      <c r="XS435" s="29"/>
      <c r="XT435" s="29"/>
      <c r="XU435" s="29"/>
      <c r="XV435" s="29"/>
      <c r="XW435" s="29"/>
      <c r="XX435" s="29"/>
      <c r="XY435" s="29"/>
      <c r="XZ435" s="29"/>
      <c r="YA435" s="29"/>
      <c r="YB435" s="29"/>
      <c r="YC435" s="29"/>
      <c r="YD435" s="29"/>
      <c r="YE435" s="29"/>
      <c r="YF435" s="29"/>
      <c r="YG435" s="29"/>
      <c r="YH435" s="29"/>
      <c r="YI435" s="29"/>
      <c r="YJ435" s="29"/>
      <c r="YK435" s="29"/>
      <c r="YL435" s="29"/>
      <c r="YM435" s="29"/>
      <c r="YN435" s="29"/>
      <c r="YO435" s="29"/>
      <c r="YP435" s="29"/>
      <c r="YQ435" s="29"/>
      <c r="YR435" s="29"/>
      <c r="YS435" s="29"/>
      <c r="YT435" s="29"/>
      <c r="YU435" s="29"/>
      <c r="YV435" s="29"/>
      <c r="YW435" s="29"/>
      <c r="YX435" s="29"/>
      <c r="YY435" s="29"/>
      <c r="YZ435" s="29"/>
      <c r="ZA435" s="29"/>
      <c r="ZB435" s="29"/>
      <c r="ZC435" s="29"/>
      <c r="ZD435" s="29"/>
      <c r="ZE435" s="29"/>
      <c r="ZF435" s="29"/>
      <c r="ZG435" s="29"/>
      <c r="ZH435" s="29"/>
      <c r="ZI435" s="29"/>
      <c r="ZJ435" s="29"/>
      <c r="ZK435" s="29"/>
      <c r="ZL435" s="29"/>
      <c r="ZM435" s="29"/>
      <c r="ZN435" s="29"/>
      <c r="ZO435" s="29"/>
      <c r="ZP435" s="29"/>
      <c r="ZQ435" s="29"/>
      <c r="ZR435" s="29"/>
      <c r="ZS435" s="29"/>
      <c r="ZT435" s="29"/>
      <c r="ZU435" s="29"/>
      <c r="ZV435" s="29"/>
      <c r="ZW435" s="29"/>
      <c r="ZX435" s="29"/>
      <c r="ZY435" s="29"/>
      <c r="ZZ435" s="29"/>
      <c r="AAA435" s="29"/>
      <c r="AAB435" s="29"/>
      <c r="AAC435" s="29"/>
      <c r="AAD435" s="29"/>
      <c r="AAE435" s="29"/>
      <c r="AAF435" s="29"/>
      <c r="AAG435" s="29"/>
      <c r="AAH435" s="29"/>
      <c r="AAI435" s="29"/>
      <c r="AAJ435" s="29"/>
      <c r="AAK435" s="29"/>
      <c r="AAL435" s="29"/>
      <c r="AAM435" s="29"/>
      <c r="AAN435" s="29"/>
      <c r="AAO435" s="29"/>
      <c r="AAP435" s="29"/>
      <c r="AAQ435" s="29"/>
      <c r="AAR435" s="29"/>
      <c r="AAS435" s="29"/>
      <c r="AAT435" s="29"/>
      <c r="AAU435" s="29"/>
      <c r="AAV435" s="29"/>
      <c r="AAW435" s="29"/>
      <c r="AAX435" s="29"/>
      <c r="AAY435" s="29"/>
      <c r="AAZ435" s="29"/>
      <c r="ABA435" s="29"/>
      <c r="ABB435" s="29"/>
      <c r="ABC435" s="29"/>
      <c r="ABD435" s="29"/>
      <c r="ABE435" s="29"/>
      <c r="ABF435" s="29"/>
      <c r="ABG435" s="29"/>
      <c r="ABH435" s="29"/>
      <c r="ABI435" s="29"/>
      <c r="ABJ435" s="29"/>
      <c r="ABK435" s="29"/>
      <c r="ABL435" s="29"/>
      <c r="ABM435" s="29"/>
      <c r="ABN435" s="29"/>
      <c r="ABO435" s="29"/>
      <c r="ABP435" s="29"/>
      <c r="ABQ435" s="29"/>
      <c r="ABR435" s="29"/>
      <c r="ABS435" s="29"/>
      <c r="ABT435" s="29"/>
      <c r="ABU435" s="29"/>
      <c r="ABV435" s="29"/>
      <c r="ABW435" s="29"/>
      <c r="ABX435" s="29"/>
      <c r="ABY435" s="29"/>
      <c r="ABZ435" s="29"/>
      <c r="ACA435" s="29"/>
      <c r="ACB435" s="29"/>
      <c r="ACC435" s="29"/>
      <c r="ACD435" s="29"/>
      <c r="ACE435" s="29"/>
      <c r="ACF435" s="29"/>
      <c r="ACG435" s="29"/>
      <c r="ACH435" s="29"/>
      <c r="ACI435" s="29"/>
      <c r="ACJ435" s="29"/>
      <c r="ACK435" s="29"/>
      <c r="ACL435" s="29"/>
      <c r="ACM435" s="29"/>
      <c r="ACN435" s="29"/>
      <c r="ACO435" s="29"/>
      <c r="ACP435" s="29"/>
      <c r="ACQ435" s="29"/>
      <c r="ACR435" s="29"/>
      <c r="ACS435" s="29"/>
      <c r="ACT435" s="29"/>
      <c r="ACU435" s="29"/>
      <c r="ACV435" s="29"/>
      <c r="ACW435" s="29"/>
      <c r="ACX435" s="29"/>
      <c r="ACY435" s="29"/>
      <c r="ACZ435" s="29"/>
      <c r="ADA435" s="29"/>
      <c r="ADB435" s="29"/>
      <c r="ADC435" s="29"/>
      <c r="ADD435" s="29"/>
      <c r="ADE435" s="29"/>
      <c r="ADF435" s="29"/>
      <c r="ADG435" s="29"/>
      <c r="ADH435" s="29"/>
      <c r="ADI435" s="29"/>
      <c r="ADJ435" s="29"/>
      <c r="ADK435" s="29"/>
      <c r="ADL435" s="29"/>
      <c r="ADM435" s="29"/>
      <c r="ADN435" s="29"/>
      <c r="ADO435" s="29"/>
      <c r="ADP435" s="29"/>
      <c r="ADQ435" s="29"/>
      <c r="ADR435" s="29"/>
      <c r="ADS435" s="29"/>
      <c r="ADT435" s="29"/>
      <c r="ADU435" s="29"/>
      <c r="ADV435" s="29"/>
      <c r="ADW435" s="29"/>
      <c r="ADX435" s="29"/>
      <c r="ADY435" s="29"/>
      <c r="ADZ435" s="29"/>
      <c r="AEA435" s="29"/>
      <c r="AEB435" s="29"/>
      <c r="AEC435" s="29"/>
      <c r="AED435" s="29"/>
      <c r="AEE435" s="29"/>
      <c r="AEF435" s="29"/>
      <c r="AEG435" s="29"/>
      <c r="AEH435" s="29"/>
      <c r="AEI435" s="29"/>
      <c r="AEJ435" s="29"/>
      <c r="AEK435" s="29"/>
      <c r="AEL435" s="29"/>
      <c r="AEM435" s="29"/>
      <c r="AEN435" s="29"/>
      <c r="AEO435" s="29"/>
      <c r="AEP435" s="29"/>
      <c r="AEQ435" s="29"/>
      <c r="AER435" s="29"/>
      <c r="AES435" s="29"/>
      <c r="AET435" s="29"/>
      <c r="AEU435" s="29"/>
      <c r="AEV435" s="29"/>
      <c r="AEW435" s="29"/>
      <c r="AEX435" s="29"/>
      <c r="AEY435" s="29"/>
      <c r="AEZ435" s="29"/>
      <c r="AFA435" s="29"/>
      <c r="AFB435" s="29"/>
      <c r="AFC435" s="29"/>
      <c r="AFD435" s="29"/>
      <c r="AFE435" s="29"/>
      <c r="AFF435" s="29"/>
      <c r="AFG435" s="29"/>
      <c r="AFH435" s="29"/>
      <c r="AFI435" s="29"/>
      <c r="AFJ435" s="29"/>
      <c r="AFK435" s="29"/>
      <c r="AFL435" s="29"/>
      <c r="AFM435" s="29"/>
      <c r="AFN435" s="29"/>
      <c r="AFO435" s="29"/>
      <c r="AFP435" s="29"/>
      <c r="AFQ435" s="29"/>
      <c r="AFR435" s="29"/>
      <c r="AFS435" s="29"/>
      <c r="AFT435" s="29"/>
      <c r="AFU435" s="29"/>
      <c r="AFV435" s="29"/>
      <c r="AFW435" s="29"/>
      <c r="AFX435" s="29"/>
      <c r="AFY435" s="29"/>
      <c r="AFZ435" s="29"/>
      <c r="AGA435" s="29"/>
      <c r="AGB435" s="29"/>
      <c r="AGC435" s="29"/>
      <c r="AGD435" s="29"/>
      <c r="AGE435" s="29"/>
      <c r="AGF435" s="29"/>
      <c r="AGG435" s="29"/>
      <c r="AGH435" s="29"/>
      <c r="AGI435" s="29"/>
      <c r="AGJ435" s="29"/>
      <c r="AGK435" s="29"/>
      <c r="AGL435" s="29"/>
      <c r="AGM435" s="29"/>
      <c r="AGN435" s="29"/>
      <c r="AGO435" s="29"/>
      <c r="AGP435" s="29"/>
      <c r="AGQ435" s="29"/>
      <c r="AGR435" s="29"/>
      <c r="AGS435" s="29"/>
      <c r="AGT435" s="29"/>
      <c r="AGU435" s="29"/>
      <c r="AGV435" s="29"/>
      <c r="AGW435" s="29"/>
      <c r="AGX435" s="29"/>
      <c r="AGY435" s="29"/>
      <c r="AGZ435" s="29"/>
      <c r="AHA435" s="29"/>
      <c r="AHB435" s="29"/>
      <c r="AHC435" s="29"/>
      <c r="AHD435" s="29"/>
      <c r="AHE435" s="29"/>
      <c r="AHF435" s="29"/>
      <c r="AHG435" s="29"/>
      <c r="AHH435" s="29"/>
      <c r="AHI435" s="29"/>
      <c r="AHJ435" s="29"/>
      <c r="AHK435" s="29"/>
      <c r="AHL435" s="29"/>
      <c r="AHM435" s="29"/>
      <c r="AHN435" s="29"/>
      <c r="AHO435" s="29"/>
      <c r="AHP435" s="29"/>
      <c r="AHQ435" s="29"/>
      <c r="AHR435" s="29"/>
      <c r="AHS435" s="29"/>
      <c r="AHT435" s="29"/>
      <c r="AHU435" s="29"/>
      <c r="AHV435" s="29"/>
      <c r="AHW435" s="29"/>
      <c r="AHX435" s="29"/>
      <c r="AHY435" s="29"/>
      <c r="AHZ435" s="29"/>
      <c r="AIA435" s="29"/>
      <c r="AIB435" s="29"/>
      <c r="AIC435" s="29"/>
      <c r="AID435" s="29"/>
      <c r="AIE435" s="29"/>
      <c r="AIF435" s="29"/>
      <c r="AIG435" s="29"/>
      <c r="AIH435" s="29"/>
      <c r="AII435" s="29"/>
      <c r="AIJ435" s="29"/>
      <c r="AIK435" s="29"/>
      <c r="AIL435" s="29"/>
      <c r="AIM435" s="29"/>
      <c r="AIN435" s="29"/>
      <c r="AIO435" s="29"/>
      <c r="AIP435" s="29"/>
      <c r="AIQ435" s="29"/>
      <c r="AIR435" s="29"/>
      <c r="AIS435" s="29"/>
      <c r="AIT435" s="29"/>
      <c r="AIU435" s="29"/>
      <c r="AIV435" s="29"/>
      <c r="AIW435" s="29"/>
      <c r="AIX435" s="29"/>
      <c r="AIY435" s="29"/>
      <c r="AIZ435" s="29"/>
      <c r="AJA435" s="29"/>
      <c r="AJB435" s="29"/>
      <c r="AJC435" s="29"/>
      <c r="AJD435" s="29"/>
      <c r="AJE435" s="29"/>
      <c r="AJF435" s="29"/>
      <c r="AJG435" s="29"/>
      <c r="AJH435" s="29"/>
      <c r="AJI435" s="29"/>
      <c r="AJJ435" s="29"/>
      <c r="AJK435" s="29"/>
      <c r="AJL435" s="29"/>
      <c r="AJM435" s="29"/>
      <c r="AJN435" s="29"/>
      <c r="AJO435" s="29"/>
      <c r="AJP435" s="29"/>
      <c r="AJQ435" s="29"/>
      <c r="AJR435" s="29"/>
      <c r="AJS435" s="29"/>
      <c r="AJT435" s="29"/>
      <c r="AJU435" s="29"/>
      <c r="AJV435" s="29"/>
      <c r="AJW435" s="29"/>
      <c r="AJX435" s="29"/>
      <c r="AJY435" s="29"/>
      <c r="AJZ435" s="29"/>
      <c r="AKA435" s="29"/>
      <c r="AKB435" s="29"/>
      <c r="AKC435" s="29"/>
      <c r="AKD435" s="29"/>
      <c r="AKE435" s="29"/>
      <c r="AKF435" s="29"/>
      <c r="AKG435" s="29"/>
      <c r="AKH435" s="29"/>
      <c r="AKI435" s="29"/>
      <c r="AKJ435" s="29"/>
      <c r="AKK435" s="29"/>
      <c r="AKL435" s="29"/>
      <c r="AKM435" s="29"/>
      <c r="AKN435" s="29"/>
      <c r="AKO435" s="29"/>
      <c r="AKP435" s="29"/>
      <c r="AKQ435" s="29"/>
      <c r="AKR435" s="29"/>
      <c r="AKS435" s="29"/>
      <c r="AKT435" s="29"/>
      <c r="AKU435" s="29"/>
      <c r="AKV435" s="29"/>
      <c r="AKW435" s="29"/>
      <c r="AKX435" s="29"/>
      <c r="AKY435" s="29"/>
      <c r="AKZ435" s="29"/>
      <c r="ALA435" s="29"/>
      <c r="ALB435" s="29"/>
      <c r="ALC435" s="29"/>
      <c r="ALD435" s="29"/>
      <c r="ALE435" s="29"/>
      <c r="ALF435" s="29"/>
      <c r="ALG435" s="29"/>
      <c r="ALH435" s="29"/>
      <c r="ALI435" s="29"/>
      <c r="ALJ435" s="29"/>
      <c r="ALK435" s="29"/>
      <c r="ALL435" s="29"/>
      <c r="ALM435" s="29"/>
      <c r="ALN435" s="29"/>
      <c r="ALO435" s="29"/>
      <c r="ALP435" s="29"/>
      <c r="ALQ435" s="29"/>
      <c r="ALR435" s="29"/>
      <c r="ALS435" s="29"/>
      <c r="ALT435" s="29"/>
      <c r="ALU435" s="29"/>
      <c r="ALV435" s="29"/>
      <c r="ALW435" s="29"/>
      <c r="ALX435" s="29"/>
      <c r="ALY435" s="29"/>
      <c r="ALZ435" s="29"/>
      <c r="AMA435" s="29"/>
      <c r="AMB435" s="29"/>
      <c r="AMC435" s="29"/>
      <c r="AMD435" s="29"/>
      <c r="AME435" s="29"/>
      <c r="AMF435" s="29"/>
      <c r="AMG435" s="29"/>
      <c r="AMH435" s="29"/>
      <c r="AMI435" s="29"/>
      <c r="AMJ435" s="29"/>
      <c r="AMK435" s="29"/>
      <c r="AML435" s="29"/>
      <c r="AMM435" s="29"/>
      <c r="AMN435" s="29"/>
      <c r="AMO435" s="29"/>
      <c r="AMP435" s="29"/>
      <c r="AMQ435" s="29"/>
      <c r="AMR435" s="29"/>
      <c r="AMS435" s="29"/>
      <c r="AMT435" s="29"/>
      <c r="AMU435" s="29"/>
      <c r="AMV435" s="29"/>
      <c r="AMW435" s="29"/>
      <c r="AMX435" s="29"/>
      <c r="AMY435" s="29"/>
      <c r="AMZ435" s="29"/>
      <c r="ANA435" s="29"/>
      <c r="ANB435" s="29"/>
    </row>
    <row r="436" spans="1:1042" s="18" customFormat="1" x14ac:dyDescent="0.25">
      <c r="C436" s="6" t="str">
        <f t="shared" si="282"/>
        <v>(generic)</v>
      </c>
      <c r="D436" s="6" t="str">
        <f t="shared" si="283"/>
        <v>tier 3  (50+ gal)</v>
      </c>
      <c r="E436" s="6">
        <f t="shared" si="305"/>
        <v>990374</v>
      </c>
      <c r="F436" s="55">
        <f t="shared" si="315"/>
        <v>50</v>
      </c>
      <c r="G436" s="6" t="str">
        <f t="shared" si="284"/>
        <v>AWHSTier3Generic50</v>
      </c>
      <c r="H436" s="116">
        <f t="shared" si="316"/>
        <v>0</v>
      </c>
      <c r="I436" s="156" t="str">
        <f t="shared" si="306"/>
        <v>Tier3Generic50</v>
      </c>
      <c r="J436" s="91" t="s">
        <v>188</v>
      </c>
      <c r="K436" s="32">
        <v>3</v>
      </c>
      <c r="L436" s="75">
        <f t="shared" si="277"/>
        <v>99</v>
      </c>
      <c r="M436" s="12" t="s">
        <v>210</v>
      </c>
      <c r="N436" s="62">
        <f t="shared" si="304"/>
        <v>3</v>
      </c>
      <c r="O436" s="62">
        <f xml:space="preserve"> (L436*10000) + (N436*100) + VLOOKUP( U436, $R$2:$T$65, 2, FALSE )</f>
        <v>990374</v>
      </c>
      <c r="P436" s="137" t="str">
        <f t="shared" si="329"/>
        <v>tier 3  (50+ gal)</v>
      </c>
      <c r="Q436" s="155">
        <f t="shared" si="279"/>
        <v>1</v>
      </c>
      <c r="R436" s="21" t="s">
        <v>721</v>
      </c>
      <c r="S436" s="116">
        <v>50</v>
      </c>
      <c r="T436" s="30" t="s">
        <v>716</v>
      </c>
      <c r="U436" s="80" t="s">
        <v>716</v>
      </c>
      <c r="V436" s="85" t="str">
        <f t="shared" si="301"/>
        <v>AWHSTier3Generic50</v>
      </c>
      <c r="W436" s="115">
        <v>0</v>
      </c>
      <c r="X436" s="45">
        <v>0</v>
      </c>
      <c r="Y436" s="47">
        <v>0</v>
      </c>
      <c r="Z436" s="44"/>
      <c r="AA436" s="126" t="str">
        <f t="shared" si="293"/>
        <v>2,     990374,   "tier 3  (50+ gal)"</v>
      </c>
      <c r="AB436" s="128" t="str">
        <f t="shared" si="211"/>
        <v>(generic)</v>
      </c>
      <c r="AC436" s="80" t="s">
        <v>860</v>
      </c>
      <c r="AD436" s="153">
        <f t="shared" si="280"/>
        <v>1</v>
      </c>
      <c r="AE436" s="126" t="str">
        <f t="shared" si="294"/>
        <v xml:space="preserve">          case  tier 3  (50+ gal)   :   "Tier3Generic50"</v>
      </c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  <c r="BV436" s="29"/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  <c r="CG436" s="29"/>
      <c r="CH436" s="29"/>
      <c r="CI436" s="29"/>
      <c r="CJ436" s="29"/>
      <c r="CK436" s="29"/>
      <c r="CL436" s="29"/>
      <c r="CM436" s="29"/>
      <c r="CN436" s="29"/>
      <c r="CO436" s="29"/>
      <c r="CP436" s="29"/>
      <c r="CQ436" s="29"/>
      <c r="CR436" s="29"/>
      <c r="CS436" s="29"/>
      <c r="CT436" s="29"/>
      <c r="CU436" s="29"/>
      <c r="CV436" s="29"/>
      <c r="CW436" s="29"/>
      <c r="CX436" s="29"/>
      <c r="CY436" s="29"/>
      <c r="CZ436" s="29"/>
      <c r="DA436" s="29"/>
      <c r="DB436" s="29"/>
      <c r="DC436" s="29"/>
      <c r="DD436" s="29"/>
      <c r="DE436" s="29"/>
      <c r="DF436" s="29"/>
      <c r="DG436" s="29"/>
      <c r="DH436" s="29"/>
      <c r="DI436" s="29"/>
      <c r="DJ436" s="29"/>
      <c r="DK436" s="29"/>
      <c r="DL436" s="29"/>
      <c r="DM436" s="29"/>
      <c r="DN436" s="29"/>
      <c r="DO436" s="29"/>
      <c r="DP436" s="29"/>
      <c r="DQ436" s="29"/>
      <c r="DR436" s="29"/>
      <c r="DS436" s="29"/>
      <c r="DT436" s="29"/>
      <c r="DU436" s="29"/>
      <c r="DV436" s="29"/>
      <c r="DW436" s="29"/>
      <c r="DX436" s="29"/>
      <c r="DY436" s="29"/>
      <c r="DZ436" s="29"/>
      <c r="EA436" s="29"/>
      <c r="EB436" s="29"/>
      <c r="EC436" s="29"/>
      <c r="ED436" s="29"/>
      <c r="EE436" s="29"/>
      <c r="EF436" s="29"/>
      <c r="EG436" s="29"/>
      <c r="EH436" s="29"/>
      <c r="EI436" s="29"/>
      <c r="EJ436" s="29"/>
      <c r="EK436" s="29"/>
      <c r="EL436" s="29"/>
      <c r="EM436" s="29"/>
      <c r="EN436" s="29"/>
      <c r="EO436" s="29"/>
      <c r="EP436" s="29"/>
      <c r="EQ436" s="29"/>
      <c r="ER436" s="29"/>
      <c r="ES436" s="29"/>
      <c r="ET436" s="29"/>
      <c r="EU436" s="29"/>
      <c r="EV436" s="29"/>
      <c r="EW436" s="29"/>
      <c r="EX436" s="29"/>
      <c r="EY436" s="29"/>
      <c r="EZ436" s="29"/>
      <c r="FA436" s="29"/>
      <c r="FB436" s="29"/>
      <c r="FC436" s="29"/>
      <c r="FD436" s="29"/>
      <c r="FE436" s="29"/>
      <c r="FF436" s="29"/>
      <c r="FG436" s="29"/>
      <c r="FH436" s="29"/>
      <c r="FI436" s="29"/>
      <c r="FJ436" s="29"/>
      <c r="FK436" s="29"/>
      <c r="FL436" s="29"/>
      <c r="FM436" s="29"/>
      <c r="FN436" s="29"/>
      <c r="FO436" s="29"/>
      <c r="FP436" s="29"/>
      <c r="FQ436" s="29"/>
      <c r="FR436" s="29"/>
      <c r="FS436" s="29"/>
      <c r="FT436" s="29"/>
      <c r="FU436" s="29"/>
      <c r="FV436" s="29"/>
      <c r="FW436" s="29"/>
      <c r="FX436" s="29"/>
      <c r="FY436" s="29"/>
      <c r="FZ436" s="29"/>
      <c r="GA436" s="29"/>
      <c r="GB436" s="29"/>
      <c r="GC436" s="29"/>
      <c r="GD436" s="29"/>
      <c r="GE436" s="29"/>
      <c r="GF436" s="29"/>
      <c r="GG436" s="29"/>
      <c r="GH436" s="29"/>
      <c r="GI436" s="29"/>
      <c r="GJ436" s="29"/>
      <c r="GK436" s="29"/>
      <c r="GL436" s="29"/>
      <c r="GM436" s="29"/>
      <c r="GN436" s="29"/>
      <c r="GO436" s="29"/>
      <c r="GP436" s="29"/>
      <c r="GQ436" s="29"/>
      <c r="GR436" s="29"/>
      <c r="GS436" s="29"/>
      <c r="GT436" s="29"/>
      <c r="GU436" s="29"/>
      <c r="GV436" s="29"/>
      <c r="GW436" s="29"/>
      <c r="GX436" s="29"/>
      <c r="GY436" s="29"/>
      <c r="GZ436" s="29"/>
      <c r="HA436" s="29"/>
      <c r="HB436" s="29"/>
      <c r="HC436" s="29"/>
      <c r="HD436" s="29"/>
      <c r="HE436" s="29"/>
      <c r="HF436" s="29"/>
      <c r="HG436" s="29"/>
      <c r="HH436" s="29"/>
      <c r="HI436" s="29"/>
      <c r="HJ436" s="29"/>
      <c r="HK436" s="29"/>
      <c r="HL436" s="29"/>
      <c r="HM436" s="29"/>
      <c r="HN436" s="29"/>
      <c r="HO436" s="29"/>
      <c r="HP436" s="29"/>
      <c r="HQ436" s="29"/>
      <c r="HR436" s="29"/>
      <c r="HS436" s="29"/>
      <c r="HT436" s="29"/>
      <c r="HU436" s="29"/>
      <c r="HV436" s="29"/>
      <c r="HW436" s="29"/>
      <c r="HX436" s="29"/>
      <c r="HY436" s="29"/>
      <c r="HZ436" s="29"/>
      <c r="IA436" s="29"/>
      <c r="IB436" s="29"/>
      <c r="IC436" s="29"/>
      <c r="ID436" s="29"/>
      <c r="IE436" s="29"/>
      <c r="IF436" s="29"/>
      <c r="IG436" s="29"/>
      <c r="IH436" s="29"/>
      <c r="II436" s="29"/>
      <c r="IJ436" s="29"/>
      <c r="IK436" s="29"/>
      <c r="IL436" s="29"/>
      <c r="IM436" s="29"/>
      <c r="IN436" s="29"/>
      <c r="IO436" s="29"/>
      <c r="IP436" s="29"/>
      <c r="IQ436" s="29"/>
      <c r="IR436" s="29"/>
      <c r="IS436" s="29"/>
      <c r="IT436" s="29"/>
      <c r="IU436" s="29"/>
      <c r="IV436" s="29"/>
      <c r="IW436" s="29"/>
      <c r="IX436" s="29"/>
      <c r="IY436" s="29"/>
      <c r="IZ436" s="29"/>
      <c r="JA436" s="29"/>
      <c r="JB436" s="29"/>
      <c r="JC436" s="29"/>
      <c r="JD436" s="29"/>
      <c r="JE436" s="29"/>
      <c r="JF436" s="29"/>
      <c r="JG436" s="29"/>
      <c r="JH436" s="29"/>
      <c r="JI436" s="29"/>
      <c r="JJ436" s="29"/>
      <c r="JK436" s="29"/>
      <c r="JL436" s="29"/>
      <c r="JM436" s="29"/>
      <c r="JN436" s="29"/>
      <c r="JO436" s="29"/>
      <c r="JP436" s="29"/>
      <c r="JQ436" s="29"/>
      <c r="JR436" s="29"/>
      <c r="JS436" s="29"/>
      <c r="JT436" s="29"/>
      <c r="JU436" s="29"/>
      <c r="JV436" s="29"/>
      <c r="JW436" s="29"/>
      <c r="JX436" s="29"/>
      <c r="JY436" s="29"/>
      <c r="JZ436" s="29"/>
      <c r="KA436" s="29"/>
      <c r="KB436" s="29"/>
      <c r="KC436" s="29"/>
      <c r="KD436" s="29"/>
      <c r="KE436" s="29"/>
      <c r="KF436" s="29"/>
      <c r="KG436" s="29"/>
      <c r="KH436" s="29"/>
      <c r="KI436" s="29"/>
      <c r="KJ436" s="29"/>
      <c r="KK436" s="29"/>
      <c r="KL436" s="29"/>
      <c r="KM436" s="29"/>
      <c r="KN436" s="29"/>
      <c r="KO436" s="29"/>
      <c r="KP436" s="29"/>
      <c r="KQ436" s="29"/>
      <c r="KR436" s="29"/>
      <c r="KS436" s="29"/>
      <c r="KT436" s="29"/>
      <c r="KU436" s="29"/>
      <c r="KV436" s="29"/>
      <c r="KW436" s="29"/>
      <c r="KX436" s="29"/>
      <c r="KY436" s="29"/>
      <c r="KZ436" s="29"/>
      <c r="LA436" s="29"/>
      <c r="LB436" s="29"/>
      <c r="LC436" s="29"/>
      <c r="LD436" s="29"/>
      <c r="LE436" s="29"/>
      <c r="LF436" s="29"/>
      <c r="LG436" s="29"/>
      <c r="LH436" s="29"/>
      <c r="LI436" s="29"/>
      <c r="LJ436" s="29"/>
      <c r="LK436" s="29"/>
      <c r="LL436" s="29"/>
      <c r="LM436" s="29"/>
      <c r="LN436" s="29"/>
      <c r="LO436" s="29"/>
      <c r="LP436" s="29"/>
      <c r="LQ436" s="29"/>
      <c r="LR436" s="29"/>
      <c r="LS436" s="29"/>
      <c r="LT436" s="29"/>
      <c r="LU436" s="29"/>
      <c r="LV436" s="29"/>
      <c r="LW436" s="29"/>
      <c r="LX436" s="29"/>
      <c r="LY436" s="29"/>
      <c r="LZ436" s="29"/>
      <c r="MA436" s="29"/>
      <c r="MB436" s="29"/>
      <c r="MC436" s="29"/>
      <c r="MD436" s="29"/>
      <c r="ME436" s="29"/>
      <c r="MF436" s="29"/>
      <c r="MG436" s="29"/>
      <c r="MH436" s="29"/>
      <c r="MI436" s="29"/>
      <c r="MJ436" s="29"/>
      <c r="MK436" s="29"/>
      <c r="ML436" s="29"/>
      <c r="MM436" s="29"/>
      <c r="MN436" s="29"/>
      <c r="MO436" s="29"/>
      <c r="MP436" s="29"/>
      <c r="MQ436" s="29"/>
      <c r="MR436" s="29"/>
      <c r="MS436" s="29"/>
      <c r="MT436" s="29"/>
      <c r="MU436" s="29"/>
      <c r="MV436" s="29"/>
      <c r="MW436" s="29"/>
      <c r="MX436" s="29"/>
      <c r="MY436" s="29"/>
      <c r="MZ436" s="29"/>
      <c r="NA436" s="29"/>
      <c r="NB436" s="29"/>
      <c r="NC436" s="29"/>
      <c r="ND436" s="29"/>
      <c r="NE436" s="29"/>
      <c r="NF436" s="29"/>
      <c r="NG436" s="29"/>
      <c r="NH436" s="29"/>
      <c r="NI436" s="29"/>
      <c r="NJ436" s="29"/>
      <c r="NK436" s="29"/>
      <c r="NL436" s="29"/>
      <c r="NM436" s="29"/>
      <c r="NN436" s="29"/>
      <c r="NO436" s="29"/>
      <c r="NP436" s="29"/>
      <c r="NQ436" s="29"/>
      <c r="NR436" s="29"/>
      <c r="NS436" s="29"/>
      <c r="NT436" s="29"/>
      <c r="NU436" s="29"/>
      <c r="NV436" s="29"/>
      <c r="NW436" s="29"/>
      <c r="NX436" s="29"/>
      <c r="NY436" s="29"/>
      <c r="NZ436" s="29"/>
      <c r="OA436" s="29"/>
      <c r="OB436" s="29"/>
      <c r="OC436" s="29"/>
      <c r="OD436" s="29"/>
      <c r="OE436" s="29"/>
      <c r="OF436" s="29"/>
      <c r="OG436" s="29"/>
      <c r="OH436" s="29"/>
      <c r="OI436" s="29"/>
      <c r="OJ436" s="29"/>
      <c r="OK436" s="29"/>
      <c r="OL436" s="29"/>
      <c r="OM436" s="29"/>
      <c r="ON436" s="29"/>
      <c r="OO436" s="29"/>
      <c r="OP436" s="29"/>
      <c r="OQ436" s="29"/>
      <c r="OR436" s="29"/>
      <c r="OS436" s="29"/>
      <c r="OT436" s="29"/>
      <c r="OU436" s="29"/>
      <c r="OV436" s="29"/>
      <c r="OW436" s="29"/>
      <c r="OX436" s="29"/>
      <c r="OY436" s="29"/>
      <c r="OZ436" s="29"/>
      <c r="PA436" s="29"/>
      <c r="PB436" s="29"/>
      <c r="PC436" s="29"/>
      <c r="PD436" s="29"/>
      <c r="PE436" s="29"/>
      <c r="PF436" s="29"/>
      <c r="PG436" s="29"/>
      <c r="PH436" s="29"/>
      <c r="PI436" s="29"/>
      <c r="PJ436" s="29"/>
      <c r="PK436" s="29"/>
      <c r="PL436" s="29"/>
      <c r="PM436" s="29"/>
      <c r="PN436" s="29"/>
      <c r="PO436" s="29"/>
      <c r="PP436" s="29"/>
      <c r="PQ436" s="29"/>
      <c r="PR436" s="29"/>
      <c r="PS436" s="29"/>
      <c r="PT436" s="29"/>
      <c r="PU436" s="29"/>
      <c r="PV436" s="29"/>
      <c r="PW436" s="29"/>
      <c r="PX436" s="29"/>
      <c r="PY436" s="29"/>
      <c r="PZ436" s="29"/>
      <c r="QA436" s="29"/>
      <c r="QB436" s="29"/>
      <c r="QC436" s="29"/>
      <c r="QD436" s="29"/>
      <c r="QE436" s="29"/>
      <c r="QF436" s="29"/>
      <c r="QG436" s="29"/>
      <c r="QH436" s="29"/>
      <c r="QI436" s="29"/>
      <c r="QJ436" s="29"/>
      <c r="QK436" s="29"/>
      <c r="QL436" s="29"/>
      <c r="QM436" s="29"/>
      <c r="QN436" s="29"/>
      <c r="QO436" s="29"/>
      <c r="QP436" s="29"/>
      <c r="QQ436" s="29"/>
      <c r="QR436" s="29"/>
      <c r="QS436" s="29"/>
      <c r="QT436" s="29"/>
      <c r="QU436" s="29"/>
      <c r="QV436" s="29"/>
      <c r="QW436" s="29"/>
      <c r="QX436" s="29"/>
      <c r="QY436" s="29"/>
      <c r="QZ436" s="29"/>
      <c r="RA436" s="29"/>
      <c r="RB436" s="29"/>
      <c r="RC436" s="29"/>
      <c r="RD436" s="29"/>
      <c r="RE436" s="29"/>
      <c r="RF436" s="29"/>
      <c r="RG436" s="29"/>
      <c r="RH436" s="29"/>
      <c r="RI436" s="29"/>
      <c r="RJ436" s="29"/>
      <c r="RK436" s="29"/>
      <c r="RL436" s="29"/>
      <c r="RM436" s="29"/>
      <c r="RN436" s="29"/>
      <c r="RO436" s="29"/>
      <c r="RP436" s="29"/>
      <c r="RQ436" s="29"/>
      <c r="RR436" s="29"/>
      <c r="RS436" s="29"/>
      <c r="RT436" s="29"/>
      <c r="RU436" s="29"/>
      <c r="RV436" s="29"/>
      <c r="RW436" s="29"/>
      <c r="RX436" s="29"/>
      <c r="RY436" s="29"/>
      <c r="RZ436" s="29"/>
      <c r="SA436" s="29"/>
      <c r="SB436" s="29"/>
      <c r="SC436" s="29"/>
      <c r="SD436" s="29"/>
      <c r="SE436" s="29"/>
      <c r="SF436" s="29"/>
      <c r="SG436" s="29"/>
      <c r="SH436" s="29"/>
      <c r="SI436" s="29"/>
      <c r="SJ436" s="29"/>
      <c r="SK436" s="29"/>
      <c r="SL436" s="29"/>
      <c r="SM436" s="29"/>
      <c r="SN436" s="29"/>
      <c r="SO436" s="29"/>
      <c r="SP436" s="29"/>
      <c r="SQ436" s="29"/>
      <c r="SR436" s="29"/>
      <c r="SS436" s="29"/>
      <c r="ST436" s="29"/>
      <c r="SU436" s="29"/>
      <c r="SV436" s="29"/>
      <c r="SW436" s="29"/>
      <c r="SX436" s="29"/>
      <c r="SY436" s="29"/>
      <c r="SZ436" s="29"/>
      <c r="TA436" s="29"/>
      <c r="TB436" s="29"/>
      <c r="TC436" s="29"/>
      <c r="TD436" s="29"/>
      <c r="TE436" s="29"/>
      <c r="TF436" s="29"/>
      <c r="TG436" s="29"/>
      <c r="TH436" s="29"/>
      <c r="TI436" s="29"/>
      <c r="TJ436" s="29"/>
      <c r="TK436" s="29"/>
      <c r="TL436" s="29"/>
      <c r="TM436" s="29"/>
      <c r="TN436" s="29"/>
      <c r="TO436" s="29"/>
      <c r="TP436" s="29"/>
      <c r="TQ436" s="29"/>
      <c r="TR436" s="29"/>
      <c r="TS436" s="29"/>
      <c r="TT436" s="29"/>
      <c r="TU436" s="29"/>
      <c r="TV436" s="29"/>
      <c r="TW436" s="29"/>
      <c r="TX436" s="29"/>
      <c r="TY436" s="29"/>
      <c r="TZ436" s="29"/>
      <c r="UA436" s="29"/>
      <c r="UB436" s="29"/>
      <c r="UC436" s="29"/>
      <c r="UD436" s="29"/>
      <c r="UE436" s="29"/>
      <c r="UF436" s="29"/>
      <c r="UG436" s="29"/>
      <c r="UH436" s="29"/>
      <c r="UI436" s="29"/>
      <c r="UJ436" s="29"/>
      <c r="UK436" s="29"/>
      <c r="UL436" s="29"/>
      <c r="UM436" s="29"/>
      <c r="UN436" s="29"/>
      <c r="UO436" s="29"/>
      <c r="UP436" s="29"/>
      <c r="UQ436" s="29"/>
      <c r="UR436" s="29"/>
      <c r="US436" s="29"/>
      <c r="UT436" s="29"/>
      <c r="UU436" s="29"/>
      <c r="UV436" s="29"/>
      <c r="UW436" s="29"/>
      <c r="UX436" s="29"/>
      <c r="UY436" s="29"/>
      <c r="UZ436" s="29"/>
      <c r="VA436" s="29"/>
      <c r="VB436" s="29"/>
      <c r="VC436" s="29"/>
      <c r="VD436" s="29"/>
      <c r="VE436" s="29"/>
      <c r="VF436" s="29"/>
      <c r="VG436" s="29"/>
      <c r="VH436" s="29"/>
      <c r="VI436" s="29"/>
      <c r="VJ436" s="29"/>
      <c r="VK436" s="29"/>
      <c r="VL436" s="29"/>
      <c r="VM436" s="29"/>
      <c r="VN436" s="29"/>
      <c r="VO436" s="29"/>
      <c r="VP436" s="29"/>
      <c r="VQ436" s="29"/>
      <c r="VR436" s="29"/>
      <c r="VS436" s="29"/>
      <c r="VT436" s="29"/>
      <c r="VU436" s="29"/>
      <c r="VV436" s="29"/>
      <c r="VW436" s="29"/>
      <c r="VX436" s="29"/>
      <c r="VY436" s="29"/>
      <c r="VZ436" s="29"/>
      <c r="WA436" s="29"/>
      <c r="WB436" s="29"/>
      <c r="WC436" s="29"/>
      <c r="WD436" s="29"/>
      <c r="WE436" s="29"/>
      <c r="WF436" s="29"/>
      <c r="WG436" s="29"/>
      <c r="WH436" s="29"/>
      <c r="WI436" s="29"/>
      <c r="WJ436" s="29"/>
      <c r="WK436" s="29"/>
      <c r="WL436" s="29"/>
      <c r="WM436" s="29"/>
      <c r="WN436" s="29"/>
      <c r="WO436" s="29"/>
      <c r="WP436" s="29"/>
      <c r="WQ436" s="29"/>
      <c r="WR436" s="29"/>
      <c r="WS436" s="29"/>
      <c r="WT436" s="29"/>
      <c r="WU436" s="29"/>
      <c r="WV436" s="29"/>
      <c r="WW436" s="29"/>
      <c r="WX436" s="29"/>
      <c r="WY436" s="29"/>
      <c r="WZ436" s="29"/>
      <c r="XA436" s="29"/>
      <c r="XB436" s="29"/>
      <c r="XC436" s="29"/>
      <c r="XD436" s="29"/>
      <c r="XE436" s="29"/>
      <c r="XF436" s="29"/>
      <c r="XG436" s="29"/>
      <c r="XH436" s="29"/>
      <c r="XI436" s="29"/>
      <c r="XJ436" s="29"/>
      <c r="XK436" s="29"/>
      <c r="XL436" s="29"/>
      <c r="XM436" s="29"/>
      <c r="XN436" s="29"/>
      <c r="XO436" s="29"/>
      <c r="XP436" s="29"/>
      <c r="XQ436" s="29"/>
      <c r="XR436" s="29"/>
      <c r="XS436" s="29"/>
      <c r="XT436" s="29"/>
      <c r="XU436" s="29"/>
      <c r="XV436" s="29"/>
      <c r="XW436" s="29"/>
      <c r="XX436" s="29"/>
      <c r="XY436" s="29"/>
      <c r="XZ436" s="29"/>
      <c r="YA436" s="29"/>
      <c r="YB436" s="29"/>
      <c r="YC436" s="29"/>
      <c r="YD436" s="29"/>
      <c r="YE436" s="29"/>
      <c r="YF436" s="29"/>
      <c r="YG436" s="29"/>
      <c r="YH436" s="29"/>
      <c r="YI436" s="29"/>
      <c r="YJ436" s="29"/>
      <c r="YK436" s="29"/>
      <c r="YL436" s="29"/>
      <c r="YM436" s="29"/>
      <c r="YN436" s="29"/>
      <c r="YO436" s="29"/>
      <c r="YP436" s="29"/>
      <c r="YQ436" s="29"/>
      <c r="YR436" s="29"/>
      <c r="YS436" s="29"/>
      <c r="YT436" s="29"/>
      <c r="YU436" s="29"/>
      <c r="YV436" s="29"/>
      <c r="YW436" s="29"/>
      <c r="YX436" s="29"/>
      <c r="YY436" s="29"/>
      <c r="YZ436" s="29"/>
      <c r="ZA436" s="29"/>
      <c r="ZB436" s="29"/>
      <c r="ZC436" s="29"/>
      <c r="ZD436" s="29"/>
      <c r="ZE436" s="29"/>
      <c r="ZF436" s="29"/>
      <c r="ZG436" s="29"/>
      <c r="ZH436" s="29"/>
      <c r="ZI436" s="29"/>
      <c r="ZJ436" s="29"/>
      <c r="ZK436" s="29"/>
      <c r="ZL436" s="29"/>
      <c r="ZM436" s="29"/>
      <c r="ZN436" s="29"/>
      <c r="ZO436" s="29"/>
      <c r="ZP436" s="29"/>
      <c r="ZQ436" s="29"/>
      <c r="ZR436" s="29"/>
      <c r="ZS436" s="29"/>
      <c r="ZT436" s="29"/>
      <c r="ZU436" s="29"/>
      <c r="ZV436" s="29"/>
      <c r="ZW436" s="29"/>
      <c r="ZX436" s="29"/>
      <c r="ZY436" s="29"/>
      <c r="ZZ436" s="29"/>
      <c r="AAA436" s="29"/>
      <c r="AAB436" s="29"/>
      <c r="AAC436" s="29"/>
      <c r="AAD436" s="29"/>
      <c r="AAE436" s="29"/>
      <c r="AAF436" s="29"/>
      <c r="AAG436" s="29"/>
      <c r="AAH436" s="29"/>
      <c r="AAI436" s="29"/>
      <c r="AAJ436" s="29"/>
      <c r="AAK436" s="29"/>
      <c r="AAL436" s="29"/>
      <c r="AAM436" s="29"/>
      <c r="AAN436" s="29"/>
      <c r="AAO436" s="29"/>
      <c r="AAP436" s="29"/>
      <c r="AAQ436" s="29"/>
      <c r="AAR436" s="29"/>
      <c r="AAS436" s="29"/>
      <c r="AAT436" s="29"/>
      <c r="AAU436" s="29"/>
      <c r="AAV436" s="29"/>
      <c r="AAW436" s="29"/>
      <c r="AAX436" s="29"/>
      <c r="AAY436" s="29"/>
      <c r="AAZ436" s="29"/>
      <c r="ABA436" s="29"/>
      <c r="ABB436" s="29"/>
      <c r="ABC436" s="29"/>
      <c r="ABD436" s="29"/>
      <c r="ABE436" s="29"/>
      <c r="ABF436" s="29"/>
      <c r="ABG436" s="29"/>
      <c r="ABH436" s="29"/>
      <c r="ABI436" s="29"/>
      <c r="ABJ436" s="29"/>
      <c r="ABK436" s="29"/>
      <c r="ABL436" s="29"/>
      <c r="ABM436" s="29"/>
      <c r="ABN436" s="29"/>
      <c r="ABO436" s="29"/>
      <c r="ABP436" s="29"/>
      <c r="ABQ436" s="29"/>
      <c r="ABR436" s="29"/>
      <c r="ABS436" s="29"/>
      <c r="ABT436" s="29"/>
      <c r="ABU436" s="29"/>
      <c r="ABV436" s="29"/>
      <c r="ABW436" s="29"/>
      <c r="ABX436" s="29"/>
      <c r="ABY436" s="29"/>
      <c r="ABZ436" s="29"/>
      <c r="ACA436" s="29"/>
      <c r="ACB436" s="29"/>
      <c r="ACC436" s="29"/>
      <c r="ACD436" s="29"/>
      <c r="ACE436" s="29"/>
      <c r="ACF436" s="29"/>
      <c r="ACG436" s="29"/>
      <c r="ACH436" s="29"/>
      <c r="ACI436" s="29"/>
      <c r="ACJ436" s="29"/>
      <c r="ACK436" s="29"/>
      <c r="ACL436" s="29"/>
      <c r="ACM436" s="29"/>
      <c r="ACN436" s="29"/>
      <c r="ACO436" s="29"/>
      <c r="ACP436" s="29"/>
      <c r="ACQ436" s="29"/>
      <c r="ACR436" s="29"/>
      <c r="ACS436" s="29"/>
      <c r="ACT436" s="29"/>
      <c r="ACU436" s="29"/>
      <c r="ACV436" s="29"/>
      <c r="ACW436" s="29"/>
      <c r="ACX436" s="29"/>
      <c r="ACY436" s="29"/>
      <c r="ACZ436" s="29"/>
      <c r="ADA436" s="29"/>
      <c r="ADB436" s="29"/>
      <c r="ADC436" s="29"/>
      <c r="ADD436" s="29"/>
      <c r="ADE436" s="29"/>
      <c r="ADF436" s="29"/>
      <c r="ADG436" s="29"/>
      <c r="ADH436" s="29"/>
      <c r="ADI436" s="29"/>
      <c r="ADJ436" s="29"/>
      <c r="ADK436" s="29"/>
      <c r="ADL436" s="29"/>
      <c r="ADM436" s="29"/>
      <c r="ADN436" s="29"/>
      <c r="ADO436" s="29"/>
      <c r="ADP436" s="29"/>
      <c r="ADQ436" s="29"/>
      <c r="ADR436" s="29"/>
      <c r="ADS436" s="29"/>
      <c r="ADT436" s="29"/>
      <c r="ADU436" s="29"/>
      <c r="ADV436" s="29"/>
      <c r="ADW436" s="29"/>
      <c r="ADX436" s="29"/>
      <c r="ADY436" s="29"/>
      <c r="ADZ436" s="29"/>
      <c r="AEA436" s="29"/>
      <c r="AEB436" s="29"/>
      <c r="AEC436" s="29"/>
      <c r="AED436" s="29"/>
      <c r="AEE436" s="29"/>
      <c r="AEF436" s="29"/>
      <c r="AEG436" s="29"/>
      <c r="AEH436" s="29"/>
      <c r="AEI436" s="29"/>
      <c r="AEJ436" s="29"/>
      <c r="AEK436" s="29"/>
      <c r="AEL436" s="29"/>
      <c r="AEM436" s="29"/>
      <c r="AEN436" s="29"/>
      <c r="AEO436" s="29"/>
      <c r="AEP436" s="29"/>
      <c r="AEQ436" s="29"/>
      <c r="AER436" s="29"/>
      <c r="AES436" s="29"/>
      <c r="AET436" s="29"/>
      <c r="AEU436" s="29"/>
      <c r="AEV436" s="29"/>
      <c r="AEW436" s="29"/>
      <c r="AEX436" s="29"/>
      <c r="AEY436" s="29"/>
      <c r="AEZ436" s="29"/>
      <c r="AFA436" s="29"/>
      <c r="AFB436" s="29"/>
      <c r="AFC436" s="29"/>
      <c r="AFD436" s="29"/>
      <c r="AFE436" s="29"/>
      <c r="AFF436" s="29"/>
      <c r="AFG436" s="29"/>
      <c r="AFH436" s="29"/>
      <c r="AFI436" s="29"/>
      <c r="AFJ436" s="29"/>
      <c r="AFK436" s="29"/>
      <c r="AFL436" s="29"/>
      <c r="AFM436" s="29"/>
      <c r="AFN436" s="29"/>
      <c r="AFO436" s="29"/>
      <c r="AFP436" s="29"/>
      <c r="AFQ436" s="29"/>
      <c r="AFR436" s="29"/>
      <c r="AFS436" s="29"/>
      <c r="AFT436" s="29"/>
      <c r="AFU436" s="29"/>
      <c r="AFV436" s="29"/>
      <c r="AFW436" s="29"/>
      <c r="AFX436" s="29"/>
      <c r="AFY436" s="29"/>
      <c r="AFZ436" s="29"/>
      <c r="AGA436" s="29"/>
      <c r="AGB436" s="29"/>
      <c r="AGC436" s="29"/>
      <c r="AGD436" s="29"/>
      <c r="AGE436" s="29"/>
      <c r="AGF436" s="29"/>
      <c r="AGG436" s="29"/>
      <c r="AGH436" s="29"/>
      <c r="AGI436" s="29"/>
      <c r="AGJ436" s="29"/>
      <c r="AGK436" s="29"/>
      <c r="AGL436" s="29"/>
      <c r="AGM436" s="29"/>
      <c r="AGN436" s="29"/>
      <c r="AGO436" s="29"/>
      <c r="AGP436" s="29"/>
      <c r="AGQ436" s="29"/>
      <c r="AGR436" s="29"/>
      <c r="AGS436" s="29"/>
      <c r="AGT436" s="29"/>
      <c r="AGU436" s="29"/>
      <c r="AGV436" s="29"/>
      <c r="AGW436" s="29"/>
      <c r="AGX436" s="29"/>
      <c r="AGY436" s="29"/>
      <c r="AGZ436" s="29"/>
      <c r="AHA436" s="29"/>
      <c r="AHB436" s="29"/>
      <c r="AHC436" s="29"/>
      <c r="AHD436" s="29"/>
      <c r="AHE436" s="29"/>
      <c r="AHF436" s="29"/>
      <c r="AHG436" s="29"/>
      <c r="AHH436" s="29"/>
      <c r="AHI436" s="29"/>
      <c r="AHJ436" s="29"/>
      <c r="AHK436" s="29"/>
      <c r="AHL436" s="29"/>
      <c r="AHM436" s="29"/>
      <c r="AHN436" s="29"/>
      <c r="AHO436" s="29"/>
      <c r="AHP436" s="29"/>
      <c r="AHQ436" s="29"/>
      <c r="AHR436" s="29"/>
      <c r="AHS436" s="29"/>
      <c r="AHT436" s="29"/>
      <c r="AHU436" s="29"/>
      <c r="AHV436" s="29"/>
      <c r="AHW436" s="29"/>
      <c r="AHX436" s="29"/>
      <c r="AHY436" s="29"/>
      <c r="AHZ436" s="29"/>
      <c r="AIA436" s="29"/>
      <c r="AIB436" s="29"/>
      <c r="AIC436" s="29"/>
      <c r="AID436" s="29"/>
      <c r="AIE436" s="29"/>
      <c r="AIF436" s="29"/>
      <c r="AIG436" s="29"/>
      <c r="AIH436" s="29"/>
      <c r="AII436" s="29"/>
      <c r="AIJ436" s="29"/>
      <c r="AIK436" s="29"/>
      <c r="AIL436" s="29"/>
      <c r="AIM436" s="29"/>
      <c r="AIN436" s="29"/>
      <c r="AIO436" s="29"/>
      <c r="AIP436" s="29"/>
      <c r="AIQ436" s="29"/>
      <c r="AIR436" s="29"/>
      <c r="AIS436" s="29"/>
      <c r="AIT436" s="29"/>
      <c r="AIU436" s="29"/>
      <c r="AIV436" s="29"/>
      <c r="AIW436" s="29"/>
      <c r="AIX436" s="29"/>
      <c r="AIY436" s="29"/>
      <c r="AIZ436" s="29"/>
      <c r="AJA436" s="29"/>
      <c r="AJB436" s="29"/>
      <c r="AJC436" s="29"/>
      <c r="AJD436" s="29"/>
      <c r="AJE436" s="29"/>
      <c r="AJF436" s="29"/>
      <c r="AJG436" s="29"/>
      <c r="AJH436" s="29"/>
      <c r="AJI436" s="29"/>
      <c r="AJJ436" s="29"/>
      <c r="AJK436" s="29"/>
      <c r="AJL436" s="29"/>
      <c r="AJM436" s="29"/>
      <c r="AJN436" s="29"/>
      <c r="AJO436" s="29"/>
      <c r="AJP436" s="29"/>
      <c r="AJQ436" s="29"/>
      <c r="AJR436" s="29"/>
      <c r="AJS436" s="29"/>
      <c r="AJT436" s="29"/>
      <c r="AJU436" s="29"/>
      <c r="AJV436" s="29"/>
      <c r="AJW436" s="29"/>
      <c r="AJX436" s="29"/>
      <c r="AJY436" s="29"/>
      <c r="AJZ436" s="29"/>
      <c r="AKA436" s="29"/>
      <c r="AKB436" s="29"/>
      <c r="AKC436" s="29"/>
      <c r="AKD436" s="29"/>
      <c r="AKE436" s="29"/>
      <c r="AKF436" s="29"/>
      <c r="AKG436" s="29"/>
      <c r="AKH436" s="29"/>
      <c r="AKI436" s="29"/>
      <c r="AKJ436" s="29"/>
      <c r="AKK436" s="29"/>
      <c r="AKL436" s="29"/>
      <c r="AKM436" s="29"/>
      <c r="AKN436" s="29"/>
      <c r="AKO436" s="29"/>
      <c r="AKP436" s="29"/>
      <c r="AKQ436" s="29"/>
      <c r="AKR436" s="29"/>
      <c r="AKS436" s="29"/>
      <c r="AKT436" s="29"/>
      <c r="AKU436" s="29"/>
      <c r="AKV436" s="29"/>
      <c r="AKW436" s="29"/>
      <c r="AKX436" s="29"/>
      <c r="AKY436" s="29"/>
      <c r="AKZ436" s="29"/>
      <c r="ALA436" s="29"/>
      <c r="ALB436" s="29"/>
      <c r="ALC436" s="29"/>
      <c r="ALD436" s="29"/>
      <c r="ALE436" s="29"/>
      <c r="ALF436" s="29"/>
      <c r="ALG436" s="29"/>
      <c r="ALH436" s="29"/>
      <c r="ALI436" s="29"/>
      <c r="ALJ436" s="29"/>
      <c r="ALK436" s="29"/>
      <c r="ALL436" s="29"/>
      <c r="ALM436" s="29"/>
      <c r="ALN436" s="29"/>
      <c r="ALO436" s="29"/>
      <c r="ALP436" s="29"/>
      <c r="ALQ436" s="29"/>
      <c r="ALR436" s="29"/>
      <c r="ALS436" s="29"/>
      <c r="ALT436" s="29"/>
      <c r="ALU436" s="29"/>
      <c r="ALV436" s="29"/>
      <c r="ALW436" s="29"/>
      <c r="ALX436" s="29"/>
      <c r="ALY436" s="29"/>
      <c r="ALZ436" s="29"/>
      <c r="AMA436" s="29"/>
      <c r="AMB436" s="29"/>
      <c r="AMC436" s="29"/>
      <c r="AMD436" s="29"/>
      <c r="AME436" s="29"/>
      <c r="AMF436" s="29"/>
      <c r="AMG436" s="29"/>
      <c r="AMH436" s="29"/>
      <c r="AMI436" s="29"/>
      <c r="AMJ436" s="29"/>
      <c r="AMK436" s="29"/>
      <c r="AML436" s="29"/>
      <c r="AMM436" s="29"/>
      <c r="AMN436" s="29"/>
      <c r="AMO436" s="29"/>
      <c r="AMP436" s="29"/>
      <c r="AMQ436" s="29"/>
      <c r="AMR436" s="29"/>
      <c r="AMS436" s="29"/>
      <c r="AMT436" s="29"/>
      <c r="AMU436" s="29"/>
      <c r="AMV436" s="29"/>
      <c r="AMW436" s="29"/>
      <c r="AMX436" s="29"/>
      <c r="AMY436" s="29"/>
      <c r="AMZ436" s="29"/>
      <c r="ANA436" s="29"/>
      <c r="ANB436" s="29"/>
    </row>
    <row r="437" spans="1:1042" s="18" customFormat="1" x14ac:dyDescent="0.25">
      <c r="C437" s="6" t="str">
        <f t="shared" si="282"/>
        <v>(generic)</v>
      </c>
      <c r="D437" s="6" t="str">
        <f t="shared" si="283"/>
        <v>tier 3  (65+ gal)</v>
      </c>
      <c r="E437" s="6">
        <f t="shared" si="305"/>
        <v>990475</v>
      </c>
      <c r="F437" s="55">
        <f t="shared" si="315"/>
        <v>65</v>
      </c>
      <c r="G437" s="6" t="str">
        <f t="shared" si="284"/>
        <v>AWHSTier3Generic65</v>
      </c>
      <c r="H437" s="116">
        <f t="shared" si="316"/>
        <v>0</v>
      </c>
      <c r="I437" s="156" t="str">
        <f t="shared" si="306"/>
        <v>Tier3Generic65</v>
      </c>
      <c r="J437" s="91" t="s">
        <v>188</v>
      </c>
      <c r="K437" s="32">
        <v>3</v>
      </c>
      <c r="L437" s="75">
        <f t="shared" si="277"/>
        <v>99</v>
      </c>
      <c r="M437" s="12" t="s">
        <v>210</v>
      </c>
      <c r="N437" s="62">
        <f t="shared" si="304"/>
        <v>4</v>
      </c>
      <c r="O437" s="62">
        <f xml:space="preserve"> (L437*10000) + (N437*100) + VLOOKUP( U437, $R$2:$T$65, 2, FALSE )</f>
        <v>990475</v>
      </c>
      <c r="P437" s="137" t="str">
        <f t="shared" si="329"/>
        <v>tier 3  (65+ gal)</v>
      </c>
      <c r="Q437" s="155">
        <f t="shared" si="279"/>
        <v>1</v>
      </c>
      <c r="R437" s="21" t="s">
        <v>721</v>
      </c>
      <c r="S437" s="116">
        <v>65</v>
      </c>
      <c r="T437" s="30" t="s">
        <v>717</v>
      </c>
      <c r="U437" s="80" t="s">
        <v>717</v>
      </c>
      <c r="V437" s="85" t="str">
        <f t="shared" si="301"/>
        <v>AWHSTier3Generic65</v>
      </c>
      <c r="W437" s="115">
        <v>0</v>
      </c>
      <c r="X437" s="45">
        <v>0</v>
      </c>
      <c r="Y437" s="47">
        <v>0</v>
      </c>
      <c r="Z437" s="44"/>
      <c r="AA437" s="126" t="str">
        <f t="shared" si="293"/>
        <v>2,     990475,   "tier 3  (65+ gal)"</v>
      </c>
      <c r="AB437" s="128" t="str">
        <f t="shared" ref="AB437:AB438" si="330">AB436</f>
        <v>(generic)</v>
      </c>
      <c r="AC437" s="80" t="s">
        <v>861</v>
      </c>
      <c r="AD437" s="153">
        <f t="shared" si="280"/>
        <v>1</v>
      </c>
      <c r="AE437" s="126" t="str">
        <f t="shared" si="294"/>
        <v xml:space="preserve">          case  tier 3  (65+ gal)   :   "Tier3Generic65"</v>
      </c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  <c r="CG437" s="29"/>
      <c r="CH437" s="29"/>
      <c r="CI437" s="29"/>
      <c r="CJ437" s="29"/>
      <c r="CK437" s="29"/>
      <c r="CL437" s="29"/>
      <c r="CM437" s="29"/>
      <c r="CN437" s="29"/>
      <c r="CO437" s="29"/>
      <c r="CP437" s="29"/>
      <c r="CQ437" s="29"/>
      <c r="CR437" s="29"/>
      <c r="CS437" s="29"/>
      <c r="CT437" s="29"/>
      <c r="CU437" s="29"/>
      <c r="CV437" s="29"/>
      <c r="CW437" s="29"/>
      <c r="CX437" s="29"/>
      <c r="CY437" s="29"/>
      <c r="CZ437" s="29"/>
      <c r="DA437" s="29"/>
      <c r="DB437" s="29"/>
      <c r="DC437" s="29"/>
      <c r="DD437" s="29"/>
      <c r="DE437" s="29"/>
      <c r="DF437" s="29"/>
      <c r="DG437" s="29"/>
      <c r="DH437" s="29"/>
      <c r="DI437" s="29"/>
      <c r="DJ437" s="29"/>
      <c r="DK437" s="29"/>
      <c r="DL437" s="29"/>
      <c r="DM437" s="29"/>
      <c r="DN437" s="29"/>
      <c r="DO437" s="29"/>
      <c r="DP437" s="29"/>
      <c r="DQ437" s="29"/>
      <c r="DR437" s="29"/>
      <c r="DS437" s="29"/>
      <c r="DT437" s="29"/>
      <c r="DU437" s="29"/>
      <c r="DV437" s="29"/>
      <c r="DW437" s="29"/>
      <c r="DX437" s="29"/>
      <c r="DY437" s="29"/>
      <c r="DZ437" s="29"/>
      <c r="EA437" s="29"/>
      <c r="EB437" s="29"/>
      <c r="EC437" s="29"/>
      <c r="ED437" s="29"/>
      <c r="EE437" s="29"/>
      <c r="EF437" s="29"/>
      <c r="EG437" s="29"/>
      <c r="EH437" s="29"/>
      <c r="EI437" s="29"/>
      <c r="EJ437" s="29"/>
      <c r="EK437" s="29"/>
      <c r="EL437" s="29"/>
      <c r="EM437" s="29"/>
      <c r="EN437" s="29"/>
      <c r="EO437" s="29"/>
      <c r="EP437" s="29"/>
      <c r="EQ437" s="29"/>
      <c r="ER437" s="29"/>
      <c r="ES437" s="29"/>
      <c r="ET437" s="29"/>
      <c r="EU437" s="29"/>
      <c r="EV437" s="29"/>
      <c r="EW437" s="29"/>
      <c r="EX437" s="29"/>
      <c r="EY437" s="29"/>
      <c r="EZ437" s="29"/>
      <c r="FA437" s="29"/>
      <c r="FB437" s="29"/>
      <c r="FC437" s="29"/>
      <c r="FD437" s="29"/>
      <c r="FE437" s="29"/>
      <c r="FF437" s="29"/>
      <c r="FG437" s="29"/>
      <c r="FH437" s="29"/>
      <c r="FI437" s="29"/>
      <c r="FJ437" s="29"/>
      <c r="FK437" s="29"/>
      <c r="FL437" s="29"/>
      <c r="FM437" s="29"/>
      <c r="FN437" s="29"/>
      <c r="FO437" s="29"/>
      <c r="FP437" s="29"/>
      <c r="FQ437" s="29"/>
      <c r="FR437" s="29"/>
      <c r="FS437" s="29"/>
      <c r="FT437" s="29"/>
      <c r="FU437" s="29"/>
      <c r="FV437" s="29"/>
      <c r="FW437" s="29"/>
      <c r="FX437" s="29"/>
      <c r="FY437" s="29"/>
      <c r="FZ437" s="29"/>
      <c r="GA437" s="29"/>
      <c r="GB437" s="29"/>
      <c r="GC437" s="29"/>
      <c r="GD437" s="29"/>
      <c r="GE437" s="29"/>
      <c r="GF437" s="29"/>
      <c r="GG437" s="29"/>
      <c r="GH437" s="29"/>
      <c r="GI437" s="29"/>
      <c r="GJ437" s="29"/>
      <c r="GK437" s="29"/>
      <c r="GL437" s="29"/>
      <c r="GM437" s="29"/>
      <c r="GN437" s="29"/>
      <c r="GO437" s="29"/>
      <c r="GP437" s="29"/>
      <c r="GQ437" s="29"/>
      <c r="GR437" s="29"/>
      <c r="GS437" s="29"/>
      <c r="GT437" s="29"/>
      <c r="GU437" s="29"/>
      <c r="GV437" s="29"/>
      <c r="GW437" s="29"/>
      <c r="GX437" s="29"/>
      <c r="GY437" s="29"/>
      <c r="GZ437" s="29"/>
      <c r="HA437" s="29"/>
      <c r="HB437" s="29"/>
      <c r="HC437" s="29"/>
      <c r="HD437" s="29"/>
      <c r="HE437" s="29"/>
      <c r="HF437" s="29"/>
      <c r="HG437" s="29"/>
      <c r="HH437" s="29"/>
      <c r="HI437" s="29"/>
      <c r="HJ437" s="29"/>
      <c r="HK437" s="29"/>
      <c r="HL437" s="29"/>
      <c r="HM437" s="29"/>
      <c r="HN437" s="29"/>
      <c r="HO437" s="29"/>
      <c r="HP437" s="29"/>
      <c r="HQ437" s="29"/>
      <c r="HR437" s="29"/>
      <c r="HS437" s="29"/>
      <c r="HT437" s="29"/>
      <c r="HU437" s="29"/>
      <c r="HV437" s="29"/>
      <c r="HW437" s="29"/>
      <c r="HX437" s="29"/>
      <c r="HY437" s="29"/>
      <c r="HZ437" s="29"/>
      <c r="IA437" s="29"/>
      <c r="IB437" s="29"/>
      <c r="IC437" s="29"/>
      <c r="ID437" s="29"/>
      <c r="IE437" s="29"/>
      <c r="IF437" s="29"/>
      <c r="IG437" s="29"/>
      <c r="IH437" s="29"/>
      <c r="II437" s="29"/>
      <c r="IJ437" s="29"/>
      <c r="IK437" s="29"/>
      <c r="IL437" s="29"/>
      <c r="IM437" s="29"/>
      <c r="IN437" s="29"/>
      <c r="IO437" s="29"/>
      <c r="IP437" s="29"/>
      <c r="IQ437" s="29"/>
      <c r="IR437" s="29"/>
      <c r="IS437" s="29"/>
      <c r="IT437" s="29"/>
      <c r="IU437" s="29"/>
      <c r="IV437" s="29"/>
      <c r="IW437" s="29"/>
      <c r="IX437" s="29"/>
      <c r="IY437" s="29"/>
      <c r="IZ437" s="29"/>
      <c r="JA437" s="29"/>
      <c r="JB437" s="29"/>
      <c r="JC437" s="29"/>
      <c r="JD437" s="29"/>
      <c r="JE437" s="29"/>
      <c r="JF437" s="29"/>
      <c r="JG437" s="29"/>
      <c r="JH437" s="29"/>
      <c r="JI437" s="29"/>
      <c r="JJ437" s="29"/>
      <c r="JK437" s="29"/>
      <c r="JL437" s="29"/>
      <c r="JM437" s="29"/>
      <c r="JN437" s="29"/>
      <c r="JO437" s="29"/>
      <c r="JP437" s="29"/>
      <c r="JQ437" s="29"/>
      <c r="JR437" s="29"/>
      <c r="JS437" s="29"/>
      <c r="JT437" s="29"/>
      <c r="JU437" s="29"/>
      <c r="JV437" s="29"/>
      <c r="JW437" s="29"/>
      <c r="JX437" s="29"/>
      <c r="JY437" s="29"/>
      <c r="JZ437" s="29"/>
      <c r="KA437" s="29"/>
      <c r="KB437" s="29"/>
      <c r="KC437" s="29"/>
      <c r="KD437" s="29"/>
      <c r="KE437" s="29"/>
      <c r="KF437" s="29"/>
      <c r="KG437" s="29"/>
      <c r="KH437" s="29"/>
      <c r="KI437" s="29"/>
      <c r="KJ437" s="29"/>
      <c r="KK437" s="29"/>
      <c r="KL437" s="29"/>
      <c r="KM437" s="29"/>
      <c r="KN437" s="29"/>
      <c r="KO437" s="29"/>
      <c r="KP437" s="29"/>
      <c r="KQ437" s="29"/>
      <c r="KR437" s="29"/>
      <c r="KS437" s="29"/>
      <c r="KT437" s="29"/>
      <c r="KU437" s="29"/>
      <c r="KV437" s="29"/>
      <c r="KW437" s="29"/>
      <c r="KX437" s="29"/>
      <c r="KY437" s="29"/>
      <c r="KZ437" s="29"/>
      <c r="LA437" s="29"/>
      <c r="LB437" s="29"/>
      <c r="LC437" s="29"/>
      <c r="LD437" s="29"/>
      <c r="LE437" s="29"/>
      <c r="LF437" s="29"/>
      <c r="LG437" s="29"/>
      <c r="LH437" s="29"/>
      <c r="LI437" s="29"/>
      <c r="LJ437" s="29"/>
      <c r="LK437" s="29"/>
      <c r="LL437" s="29"/>
      <c r="LM437" s="29"/>
      <c r="LN437" s="29"/>
      <c r="LO437" s="29"/>
      <c r="LP437" s="29"/>
      <c r="LQ437" s="29"/>
      <c r="LR437" s="29"/>
      <c r="LS437" s="29"/>
      <c r="LT437" s="29"/>
      <c r="LU437" s="29"/>
      <c r="LV437" s="29"/>
      <c r="LW437" s="29"/>
      <c r="LX437" s="29"/>
      <c r="LY437" s="29"/>
      <c r="LZ437" s="29"/>
      <c r="MA437" s="29"/>
      <c r="MB437" s="29"/>
      <c r="MC437" s="29"/>
      <c r="MD437" s="29"/>
      <c r="ME437" s="29"/>
      <c r="MF437" s="29"/>
      <c r="MG437" s="29"/>
      <c r="MH437" s="29"/>
      <c r="MI437" s="29"/>
      <c r="MJ437" s="29"/>
      <c r="MK437" s="29"/>
      <c r="ML437" s="29"/>
      <c r="MM437" s="29"/>
      <c r="MN437" s="29"/>
      <c r="MO437" s="29"/>
      <c r="MP437" s="29"/>
      <c r="MQ437" s="29"/>
      <c r="MR437" s="29"/>
      <c r="MS437" s="29"/>
      <c r="MT437" s="29"/>
      <c r="MU437" s="29"/>
      <c r="MV437" s="29"/>
      <c r="MW437" s="29"/>
      <c r="MX437" s="29"/>
      <c r="MY437" s="29"/>
      <c r="MZ437" s="29"/>
      <c r="NA437" s="29"/>
      <c r="NB437" s="29"/>
      <c r="NC437" s="29"/>
      <c r="ND437" s="29"/>
      <c r="NE437" s="29"/>
      <c r="NF437" s="29"/>
      <c r="NG437" s="29"/>
      <c r="NH437" s="29"/>
      <c r="NI437" s="29"/>
      <c r="NJ437" s="29"/>
      <c r="NK437" s="29"/>
      <c r="NL437" s="29"/>
      <c r="NM437" s="29"/>
      <c r="NN437" s="29"/>
      <c r="NO437" s="29"/>
      <c r="NP437" s="29"/>
      <c r="NQ437" s="29"/>
      <c r="NR437" s="29"/>
      <c r="NS437" s="29"/>
      <c r="NT437" s="29"/>
      <c r="NU437" s="29"/>
      <c r="NV437" s="29"/>
      <c r="NW437" s="29"/>
      <c r="NX437" s="29"/>
      <c r="NY437" s="29"/>
      <c r="NZ437" s="29"/>
      <c r="OA437" s="29"/>
      <c r="OB437" s="29"/>
      <c r="OC437" s="29"/>
      <c r="OD437" s="29"/>
      <c r="OE437" s="29"/>
      <c r="OF437" s="29"/>
      <c r="OG437" s="29"/>
      <c r="OH437" s="29"/>
      <c r="OI437" s="29"/>
      <c r="OJ437" s="29"/>
      <c r="OK437" s="29"/>
      <c r="OL437" s="29"/>
      <c r="OM437" s="29"/>
      <c r="ON437" s="29"/>
      <c r="OO437" s="29"/>
      <c r="OP437" s="29"/>
      <c r="OQ437" s="29"/>
      <c r="OR437" s="29"/>
      <c r="OS437" s="29"/>
      <c r="OT437" s="29"/>
      <c r="OU437" s="29"/>
      <c r="OV437" s="29"/>
      <c r="OW437" s="29"/>
      <c r="OX437" s="29"/>
      <c r="OY437" s="29"/>
      <c r="OZ437" s="29"/>
      <c r="PA437" s="29"/>
      <c r="PB437" s="29"/>
      <c r="PC437" s="29"/>
      <c r="PD437" s="29"/>
      <c r="PE437" s="29"/>
      <c r="PF437" s="29"/>
      <c r="PG437" s="29"/>
      <c r="PH437" s="29"/>
      <c r="PI437" s="29"/>
      <c r="PJ437" s="29"/>
      <c r="PK437" s="29"/>
      <c r="PL437" s="29"/>
      <c r="PM437" s="29"/>
      <c r="PN437" s="29"/>
      <c r="PO437" s="29"/>
      <c r="PP437" s="29"/>
      <c r="PQ437" s="29"/>
      <c r="PR437" s="29"/>
      <c r="PS437" s="29"/>
      <c r="PT437" s="29"/>
      <c r="PU437" s="29"/>
      <c r="PV437" s="29"/>
      <c r="PW437" s="29"/>
      <c r="PX437" s="29"/>
      <c r="PY437" s="29"/>
      <c r="PZ437" s="29"/>
      <c r="QA437" s="29"/>
      <c r="QB437" s="29"/>
      <c r="QC437" s="29"/>
      <c r="QD437" s="29"/>
      <c r="QE437" s="29"/>
      <c r="QF437" s="29"/>
      <c r="QG437" s="29"/>
      <c r="QH437" s="29"/>
      <c r="QI437" s="29"/>
      <c r="QJ437" s="29"/>
      <c r="QK437" s="29"/>
      <c r="QL437" s="29"/>
      <c r="QM437" s="29"/>
      <c r="QN437" s="29"/>
      <c r="QO437" s="29"/>
      <c r="QP437" s="29"/>
      <c r="QQ437" s="29"/>
      <c r="QR437" s="29"/>
      <c r="QS437" s="29"/>
      <c r="QT437" s="29"/>
      <c r="QU437" s="29"/>
      <c r="QV437" s="29"/>
      <c r="QW437" s="29"/>
      <c r="QX437" s="29"/>
      <c r="QY437" s="29"/>
      <c r="QZ437" s="29"/>
      <c r="RA437" s="29"/>
      <c r="RB437" s="29"/>
      <c r="RC437" s="29"/>
      <c r="RD437" s="29"/>
      <c r="RE437" s="29"/>
      <c r="RF437" s="29"/>
      <c r="RG437" s="29"/>
      <c r="RH437" s="29"/>
      <c r="RI437" s="29"/>
      <c r="RJ437" s="29"/>
      <c r="RK437" s="29"/>
      <c r="RL437" s="29"/>
      <c r="RM437" s="29"/>
      <c r="RN437" s="29"/>
      <c r="RO437" s="29"/>
      <c r="RP437" s="29"/>
      <c r="RQ437" s="29"/>
      <c r="RR437" s="29"/>
      <c r="RS437" s="29"/>
      <c r="RT437" s="29"/>
      <c r="RU437" s="29"/>
      <c r="RV437" s="29"/>
      <c r="RW437" s="29"/>
      <c r="RX437" s="29"/>
      <c r="RY437" s="29"/>
      <c r="RZ437" s="29"/>
      <c r="SA437" s="29"/>
      <c r="SB437" s="29"/>
      <c r="SC437" s="29"/>
      <c r="SD437" s="29"/>
      <c r="SE437" s="29"/>
      <c r="SF437" s="29"/>
      <c r="SG437" s="29"/>
      <c r="SH437" s="29"/>
      <c r="SI437" s="29"/>
      <c r="SJ437" s="29"/>
      <c r="SK437" s="29"/>
      <c r="SL437" s="29"/>
      <c r="SM437" s="29"/>
      <c r="SN437" s="29"/>
      <c r="SO437" s="29"/>
      <c r="SP437" s="29"/>
      <c r="SQ437" s="29"/>
      <c r="SR437" s="29"/>
      <c r="SS437" s="29"/>
      <c r="ST437" s="29"/>
      <c r="SU437" s="29"/>
      <c r="SV437" s="29"/>
      <c r="SW437" s="29"/>
      <c r="SX437" s="29"/>
      <c r="SY437" s="29"/>
      <c r="SZ437" s="29"/>
      <c r="TA437" s="29"/>
      <c r="TB437" s="29"/>
      <c r="TC437" s="29"/>
      <c r="TD437" s="29"/>
      <c r="TE437" s="29"/>
      <c r="TF437" s="29"/>
      <c r="TG437" s="29"/>
      <c r="TH437" s="29"/>
      <c r="TI437" s="29"/>
      <c r="TJ437" s="29"/>
      <c r="TK437" s="29"/>
      <c r="TL437" s="29"/>
      <c r="TM437" s="29"/>
      <c r="TN437" s="29"/>
      <c r="TO437" s="29"/>
      <c r="TP437" s="29"/>
      <c r="TQ437" s="29"/>
      <c r="TR437" s="29"/>
      <c r="TS437" s="29"/>
      <c r="TT437" s="29"/>
      <c r="TU437" s="29"/>
      <c r="TV437" s="29"/>
      <c r="TW437" s="29"/>
      <c r="TX437" s="29"/>
      <c r="TY437" s="29"/>
      <c r="TZ437" s="29"/>
      <c r="UA437" s="29"/>
      <c r="UB437" s="29"/>
      <c r="UC437" s="29"/>
      <c r="UD437" s="29"/>
      <c r="UE437" s="29"/>
      <c r="UF437" s="29"/>
      <c r="UG437" s="29"/>
      <c r="UH437" s="29"/>
      <c r="UI437" s="29"/>
      <c r="UJ437" s="29"/>
      <c r="UK437" s="29"/>
      <c r="UL437" s="29"/>
      <c r="UM437" s="29"/>
      <c r="UN437" s="29"/>
      <c r="UO437" s="29"/>
      <c r="UP437" s="29"/>
      <c r="UQ437" s="29"/>
      <c r="UR437" s="29"/>
      <c r="US437" s="29"/>
      <c r="UT437" s="29"/>
      <c r="UU437" s="29"/>
      <c r="UV437" s="29"/>
      <c r="UW437" s="29"/>
      <c r="UX437" s="29"/>
      <c r="UY437" s="29"/>
      <c r="UZ437" s="29"/>
      <c r="VA437" s="29"/>
      <c r="VB437" s="29"/>
      <c r="VC437" s="29"/>
      <c r="VD437" s="29"/>
      <c r="VE437" s="29"/>
      <c r="VF437" s="29"/>
      <c r="VG437" s="29"/>
      <c r="VH437" s="29"/>
      <c r="VI437" s="29"/>
      <c r="VJ437" s="29"/>
      <c r="VK437" s="29"/>
      <c r="VL437" s="29"/>
      <c r="VM437" s="29"/>
      <c r="VN437" s="29"/>
      <c r="VO437" s="29"/>
      <c r="VP437" s="29"/>
      <c r="VQ437" s="29"/>
      <c r="VR437" s="29"/>
      <c r="VS437" s="29"/>
      <c r="VT437" s="29"/>
      <c r="VU437" s="29"/>
      <c r="VV437" s="29"/>
      <c r="VW437" s="29"/>
      <c r="VX437" s="29"/>
      <c r="VY437" s="29"/>
      <c r="VZ437" s="29"/>
      <c r="WA437" s="29"/>
      <c r="WB437" s="29"/>
      <c r="WC437" s="29"/>
      <c r="WD437" s="29"/>
      <c r="WE437" s="29"/>
      <c r="WF437" s="29"/>
      <c r="WG437" s="29"/>
      <c r="WH437" s="29"/>
      <c r="WI437" s="29"/>
      <c r="WJ437" s="29"/>
      <c r="WK437" s="29"/>
      <c r="WL437" s="29"/>
      <c r="WM437" s="29"/>
      <c r="WN437" s="29"/>
      <c r="WO437" s="29"/>
      <c r="WP437" s="29"/>
      <c r="WQ437" s="29"/>
      <c r="WR437" s="29"/>
      <c r="WS437" s="29"/>
      <c r="WT437" s="29"/>
      <c r="WU437" s="29"/>
      <c r="WV437" s="29"/>
      <c r="WW437" s="29"/>
      <c r="WX437" s="29"/>
      <c r="WY437" s="29"/>
      <c r="WZ437" s="29"/>
      <c r="XA437" s="29"/>
      <c r="XB437" s="29"/>
      <c r="XC437" s="29"/>
      <c r="XD437" s="29"/>
      <c r="XE437" s="29"/>
      <c r="XF437" s="29"/>
      <c r="XG437" s="29"/>
      <c r="XH437" s="29"/>
      <c r="XI437" s="29"/>
      <c r="XJ437" s="29"/>
      <c r="XK437" s="29"/>
      <c r="XL437" s="29"/>
      <c r="XM437" s="29"/>
      <c r="XN437" s="29"/>
      <c r="XO437" s="29"/>
      <c r="XP437" s="29"/>
      <c r="XQ437" s="29"/>
      <c r="XR437" s="29"/>
      <c r="XS437" s="29"/>
      <c r="XT437" s="29"/>
      <c r="XU437" s="29"/>
      <c r="XV437" s="29"/>
      <c r="XW437" s="29"/>
      <c r="XX437" s="29"/>
      <c r="XY437" s="29"/>
      <c r="XZ437" s="29"/>
      <c r="YA437" s="29"/>
      <c r="YB437" s="29"/>
      <c r="YC437" s="29"/>
      <c r="YD437" s="29"/>
      <c r="YE437" s="29"/>
      <c r="YF437" s="29"/>
      <c r="YG437" s="29"/>
      <c r="YH437" s="29"/>
      <c r="YI437" s="29"/>
      <c r="YJ437" s="29"/>
      <c r="YK437" s="29"/>
      <c r="YL437" s="29"/>
      <c r="YM437" s="29"/>
      <c r="YN437" s="29"/>
      <c r="YO437" s="29"/>
      <c r="YP437" s="29"/>
      <c r="YQ437" s="29"/>
      <c r="YR437" s="29"/>
      <c r="YS437" s="29"/>
      <c r="YT437" s="29"/>
      <c r="YU437" s="29"/>
      <c r="YV437" s="29"/>
      <c r="YW437" s="29"/>
      <c r="YX437" s="29"/>
      <c r="YY437" s="29"/>
      <c r="YZ437" s="29"/>
      <c r="ZA437" s="29"/>
      <c r="ZB437" s="29"/>
      <c r="ZC437" s="29"/>
      <c r="ZD437" s="29"/>
      <c r="ZE437" s="29"/>
      <c r="ZF437" s="29"/>
      <c r="ZG437" s="29"/>
      <c r="ZH437" s="29"/>
      <c r="ZI437" s="29"/>
      <c r="ZJ437" s="29"/>
      <c r="ZK437" s="29"/>
      <c r="ZL437" s="29"/>
      <c r="ZM437" s="29"/>
      <c r="ZN437" s="29"/>
      <c r="ZO437" s="29"/>
      <c r="ZP437" s="29"/>
      <c r="ZQ437" s="29"/>
      <c r="ZR437" s="29"/>
      <c r="ZS437" s="29"/>
      <c r="ZT437" s="29"/>
      <c r="ZU437" s="29"/>
      <c r="ZV437" s="29"/>
      <c r="ZW437" s="29"/>
      <c r="ZX437" s="29"/>
      <c r="ZY437" s="29"/>
      <c r="ZZ437" s="29"/>
      <c r="AAA437" s="29"/>
      <c r="AAB437" s="29"/>
      <c r="AAC437" s="29"/>
      <c r="AAD437" s="29"/>
      <c r="AAE437" s="29"/>
      <c r="AAF437" s="29"/>
      <c r="AAG437" s="29"/>
      <c r="AAH437" s="29"/>
      <c r="AAI437" s="29"/>
      <c r="AAJ437" s="29"/>
      <c r="AAK437" s="29"/>
      <c r="AAL437" s="29"/>
      <c r="AAM437" s="29"/>
      <c r="AAN437" s="29"/>
      <c r="AAO437" s="29"/>
      <c r="AAP437" s="29"/>
      <c r="AAQ437" s="29"/>
      <c r="AAR437" s="29"/>
      <c r="AAS437" s="29"/>
      <c r="AAT437" s="29"/>
      <c r="AAU437" s="29"/>
      <c r="AAV437" s="29"/>
      <c r="AAW437" s="29"/>
      <c r="AAX437" s="29"/>
      <c r="AAY437" s="29"/>
      <c r="AAZ437" s="29"/>
      <c r="ABA437" s="29"/>
      <c r="ABB437" s="29"/>
      <c r="ABC437" s="29"/>
      <c r="ABD437" s="29"/>
      <c r="ABE437" s="29"/>
      <c r="ABF437" s="29"/>
      <c r="ABG437" s="29"/>
      <c r="ABH437" s="29"/>
      <c r="ABI437" s="29"/>
      <c r="ABJ437" s="29"/>
      <c r="ABK437" s="29"/>
      <c r="ABL437" s="29"/>
      <c r="ABM437" s="29"/>
      <c r="ABN437" s="29"/>
      <c r="ABO437" s="29"/>
      <c r="ABP437" s="29"/>
      <c r="ABQ437" s="29"/>
      <c r="ABR437" s="29"/>
      <c r="ABS437" s="29"/>
      <c r="ABT437" s="29"/>
      <c r="ABU437" s="29"/>
      <c r="ABV437" s="29"/>
      <c r="ABW437" s="29"/>
      <c r="ABX437" s="29"/>
      <c r="ABY437" s="29"/>
      <c r="ABZ437" s="29"/>
      <c r="ACA437" s="29"/>
      <c r="ACB437" s="29"/>
      <c r="ACC437" s="29"/>
      <c r="ACD437" s="29"/>
      <c r="ACE437" s="29"/>
      <c r="ACF437" s="29"/>
      <c r="ACG437" s="29"/>
      <c r="ACH437" s="29"/>
      <c r="ACI437" s="29"/>
      <c r="ACJ437" s="29"/>
      <c r="ACK437" s="29"/>
      <c r="ACL437" s="29"/>
      <c r="ACM437" s="29"/>
      <c r="ACN437" s="29"/>
      <c r="ACO437" s="29"/>
      <c r="ACP437" s="29"/>
      <c r="ACQ437" s="29"/>
      <c r="ACR437" s="29"/>
      <c r="ACS437" s="29"/>
      <c r="ACT437" s="29"/>
      <c r="ACU437" s="29"/>
      <c r="ACV437" s="29"/>
      <c r="ACW437" s="29"/>
      <c r="ACX437" s="29"/>
      <c r="ACY437" s="29"/>
      <c r="ACZ437" s="29"/>
      <c r="ADA437" s="29"/>
      <c r="ADB437" s="29"/>
      <c r="ADC437" s="29"/>
      <c r="ADD437" s="29"/>
      <c r="ADE437" s="29"/>
      <c r="ADF437" s="29"/>
      <c r="ADG437" s="29"/>
      <c r="ADH437" s="29"/>
      <c r="ADI437" s="29"/>
      <c r="ADJ437" s="29"/>
      <c r="ADK437" s="29"/>
      <c r="ADL437" s="29"/>
      <c r="ADM437" s="29"/>
      <c r="ADN437" s="29"/>
      <c r="ADO437" s="29"/>
      <c r="ADP437" s="29"/>
      <c r="ADQ437" s="29"/>
      <c r="ADR437" s="29"/>
      <c r="ADS437" s="29"/>
      <c r="ADT437" s="29"/>
      <c r="ADU437" s="29"/>
      <c r="ADV437" s="29"/>
      <c r="ADW437" s="29"/>
      <c r="ADX437" s="29"/>
      <c r="ADY437" s="29"/>
      <c r="ADZ437" s="29"/>
      <c r="AEA437" s="29"/>
      <c r="AEB437" s="29"/>
      <c r="AEC437" s="29"/>
      <c r="AED437" s="29"/>
      <c r="AEE437" s="29"/>
      <c r="AEF437" s="29"/>
      <c r="AEG437" s="29"/>
      <c r="AEH437" s="29"/>
      <c r="AEI437" s="29"/>
      <c r="AEJ437" s="29"/>
      <c r="AEK437" s="29"/>
      <c r="AEL437" s="29"/>
      <c r="AEM437" s="29"/>
      <c r="AEN437" s="29"/>
      <c r="AEO437" s="29"/>
      <c r="AEP437" s="29"/>
      <c r="AEQ437" s="29"/>
      <c r="AER437" s="29"/>
      <c r="AES437" s="29"/>
      <c r="AET437" s="29"/>
      <c r="AEU437" s="29"/>
      <c r="AEV437" s="29"/>
      <c r="AEW437" s="29"/>
      <c r="AEX437" s="29"/>
      <c r="AEY437" s="29"/>
      <c r="AEZ437" s="29"/>
      <c r="AFA437" s="29"/>
      <c r="AFB437" s="29"/>
      <c r="AFC437" s="29"/>
      <c r="AFD437" s="29"/>
      <c r="AFE437" s="29"/>
      <c r="AFF437" s="29"/>
      <c r="AFG437" s="29"/>
      <c r="AFH437" s="29"/>
      <c r="AFI437" s="29"/>
      <c r="AFJ437" s="29"/>
      <c r="AFK437" s="29"/>
      <c r="AFL437" s="29"/>
      <c r="AFM437" s="29"/>
      <c r="AFN437" s="29"/>
      <c r="AFO437" s="29"/>
      <c r="AFP437" s="29"/>
      <c r="AFQ437" s="29"/>
      <c r="AFR437" s="29"/>
      <c r="AFS437" s="29"/>
      <c r="AFT437" s="29"/>
      <c r="AFU437" s="29"/>
      <c r="AFV437" s="29"/>
      <c r="AFW437" s="29"/>
      <c r="AFX437" s="29"/>
      <c r="AFY437" s="29"/>
      <c r="AFZ437" s="29"/>
      <c r="AGA437" s="29"/>
      <c r="AGB437" s="29"/>
      <c r="AGC437" s="29"/>
      <c r="AGD437" s="29"/>
      <c r="AGE437" s="29"/>
      <c r="AGF437" s="29"/>
      <c r="AGG437" s="29"/>
      <c r="AGH437" s="29"/>
      <c r="AGI437" s="29"/>
      <c r="AGJ437" s="29"/>
      <c r="AGK437" s="29"/>
      <c r="AGL437" s="29"/>
      <c r="AGM437" s="29"/>
      <c r="AGN437" s="29"/>
      <c r="AGO437" s="29"/>
      <c r="AGP437" s="29"/>
      <c r="AGQ437" s="29"/>
      <c r="AGR437" s="29"/>
      <c r="AGS437" s="29"/>
      <c r="AGT437" s="29"/>
      <c r="AGU437" s="29"/>
      <c r="AGV437" s="29"/>
      <c r="AGW437" s="29"/>
      <c r="AGX437" s="29"/>
      <c r="AGY437" s="29"/>
      <c r="AGZ437" s="29"/>
      <c r="AHA437" s="29"/>
      <c r="AHB437" s="29"/>
      <c r="AHC437" s="29"/>
      <c r="AHD437" s="29"/>
      <c r="AHE437" s="29"/>
      <c r="AHF437" s="29"/>
      <c r="AHG437" s="29"/>
      <c r="AHH437" s="29"/>
      <c r="AHI437" s="29"/>
      <c r="AHJ437" s="29"/>
      <c r="AHK437" s="29"/>
      <c r="AHL437" s="29"/>
      <c r="AHM437" s="29"/>
      <c r="AHN437" s="29"/>
      <c r="AHO437" s="29"/>
      <c r="AHP437" s="29"/>
      <c r="AHQ437" s="29"/>
      <c r="AHR437" s="29"/>
      <c r="AHS437" s="29"/>
      <c r="AHT437" s="29"/>
      <c r="AHU437" s="29"/>
      <c r="AHV437" s="29"/>
      <c r="AHW437" s="29"/>
      <c r="AHX437" s="29"/>
      <c r="AHY437" s="29"/>
      <c r="AHZ437" s="29"/>
      <c r="AIA437" s="29"/>
      <c r="AIB437" s="29"/>
      <c r="AIC437" s="29"/>
      <c r="AID437" s="29"/>
      <c r="AIE437" s="29"/>
      <c r="AIF437" s="29"/>
      <c r="AIG437" s="29"/>
      <c r="AIH437" s="29"/>
      <c r="AII437" s="29"/>
      <c r="AIJ437" s="29"/>
      <c r="AIK437" s="29"/>
      <c r="AIL437" s="29"/>
      <c r="AIM437" s="29"/>
      <c r="AIN437" s="29"/>
      <c r="AIO437" s="29"/>
      <c r="AIP437" s="29"/>
      <c r="AIQ437" s="29"/>
      <c r="AIR437" s="29"/>
      <c r="AIS437" s="29"/>
      <c r="AIT437" s="29"/>
      <c r="AIU437" s="29"/>
      <c r="AIV437" s="29"/>
      <c r="AIW437" s="29"/>
      <c r="AIX437" s="29"/>
      <c r="AIY437" s="29"/>
      <c r="AIZ437" s="29"/>
      <c r="AJA437" s="29"/>
      <c r="AJB437" s="29"/>
      <c r="AJC437" s="29"/>
      <c r="AJD437" s="29"/>
      <c r="AJE437" s="29"/>
      <c r="AJF437" s="29"/>
      <c r="AJG437" s="29"/>
      <c r="AJH437" s="29"/>
      <c r="AJI437" s="29"/>
      <c r="AJJ437" s="29"/>
      <c r="AJK437" s="29"/>
      <c r="AJL437" s="29"/>
      <c r="AJM437" s="29"/>
      <c r="AJN437" s="29"/>
      <c r="AJO437" s="29"/>
      <c r="AJP437" s="29"/>
      <c r="AJQ437" s="29"/>
      <c r="AJR437" s="29"/>
      <c r="AJS437" s="29"/>
      <c r="AJT437" s="29"/>
      <c r="AJU437" s="29"/>
      <c r="AJV437" s="29"/>
      <c r="AJW437" s="29"/>
      <c r="AJX437" s="29"/>
      <c r="AJY437" s="29"/>
      <c r="AJZ437" s="29"/>
      <c r="AKA437" s="29"/>
      <c r="AKB437" s="29"/>
      <c r="AKC437" s="29"/>
      <c r="AKD437" s="29"/>
      <c r="AKE437" s="29"/>
      <c r="AKF437" s="29"/>
      <c r="AKG437" s="29"/>
      <c r="AKH437" s="29"/>
      <c r="AKI437" s="29"/>
      <c r="AKJ437" s="29"/>
      <c r="AKK437" s="29"/>
      <c r="AKL437" s="29"/>
      <c r="AKM437" s="29"/>
      <c r="AKN437" s="29"/>
      <c r="AKO437" s="29"/>
      <c r="AKP437" s="29"/>
      <c r="AKQ437" s="29"/>
      <c r="AKR437" s="29"/>
      <c r="AKS437" s="29"/>
      <c r="AKT437" s="29"/>
      <c r="AKU437" s="29"/>
      <c r="AKV437" s="29"/>
      <c r="AKW437" s="29"/>
      <c r="AKX437" s="29"/>
      <c r="AKY437" s="29"/>
      <c r="AKZ437" s="29"/>
      <c r="ALA437" s="29"/>
      <c r="ALB437" s="29"/>
      <c r="ALC437" s="29"/>
      <c r="ALD437" s="29"/>
      <c r="ALE437" s="29"/>
      <c r="ALF437" s="29"/>
      <c r="ALG437" s="29"/>
      <c r="ALH437" s="29"/>
      <c r="ALI437" s="29"/>
      <c r="ALJ437" s="29"/>
      <c r="ALK437" s="29"/>
      <c r="ALL437" s="29"/>
      <c r="ALM437" s="29"/>
      <c r="ALN437" s="29"/>
      <c r="ALO437" s="29"/>
      <c r="ALP437" s="29"/>
      <c r="ALQ437" s="29"/>
      <c r="ALR437" s="29"/>
      <c r="ALS437" s="29"/>
      <c r="ALT437" s="29"/>
      <c r="ALU437" s="29"/>
      <c r="ALV437" s="29"/>
      <c r="ALW437" s="29"/>
      <c r="ALX437" s="29"/>
      <c r="ALY437" s="29"/>
      <c r="ALZ437" s="29"/>
      <c r="AMA437" s="29"/>
      <c r="AMB437" s="29"/>
      <c r="AMC437" s="29"/>
      <c r="AMD437" s="29"/>
      <c r="AME437" s="29"/>
      <c r="AMF437" s="29"/>
      <c r="AMG437" s="29"/>
      <c r="AMH437" s="29"/>
      <c r="AMI437" s="29"/>
      <c r="AMJ437" s="29"/>
      <c r="AMK437" s="29"/>
      <c r="AML437" s="29"/>
      <c r="AMM437" s="29"/>
      <c r="AMN437" s="29"/>
      <c r="AMO437" s="29"/>
      <c r="AMP437" s="29"/>
      <c r="AMQ437" s="29"/>
      <c r="AMR437" s="29"/>
      <c r="AMS437" s="29"/>
      <c r="AMT437" s="29"/>
      <c r="AMU437" s="29"/>
      <c r="AMV437" s="29"/>
      <c r="AMW437" s="29"/>
      <c r="AMX437" s="29"/>
      <c r="AMY437" s="29"/>
      <c r="AMZ437" s="29"/>
      <c r="ANA437" s="29"/>
      <c r="ANB437" s="29"/>
    </row>
    <row r="438" spans="1:1042" s="18" customFormat="1" x14ac:dyDescent="0.25">
      <c r="C438" s="6" t="str">
        <f t="shared" si="282"/>
        <v>(generic)</v>
      </c>
      <c r="D438" s="6" t="str">
        <f t="shared" si="283"/>
        <v>tier 3  (80+ gal)</v>
      </c>
      <c r="E438" s="6">
        <f t="shared" si="305"/>
        <v>990576</v>
      </c>
      <c r="F438" s="55">
        <f t="shared" ref="F438" si="331">S438</f>
        <v>80</v>
      </c>
      <c r="G438" s="6" t="str">
        <f t="shared" si="284"/>
        <v>AWHSTier3Generic80</v>
      </c>
      <c r="H438" s="116">
        <f t="shared" si="302"/>
        <v>0</v>
      </c>
      <c r="I438" s="156" t="str">
        <f t="shared" si="306"/>
        <v>Tier3Generic80</v>
      </c>
      <c r="J438" s="91" t="s">
        <v>188</v>
      </c>
      <c r="K438" s="32">
        <v>3</v>
      </c>
      <c r="L438" s="75">
        <f t="shared" si="277"/>
        <v>99</v>
      </c>
      <c r="M438" s="12" t="s">
        <v>210</v>
      </c>
      <c r="N438" s="62">
        <f t="shared" si="304"/>
        <v>5</v>
      </c>
      <c r="O438" s="62">
        <f t="shared" ref="O438" si="332" xml:space="preserve"> (L438*10000) + (N438*100) + VLOOKUP( U438, $R$2:$T$65, 2, FALSE )</f>
        <v>990576</v>
      </c>
      <c r="P438" s="137" t="str">
        <f>R438 &amp; "  (" &amp; S438 &amp; "+ gal" &amp; IF(W438&gt;0, ", JA13)", ")")</f>
        <v>tier 3  (80+ gal)</v>
      </c>
      <c r="Q438" s="155">
        <f t="shared" si="279"/>
        <v>1</v>
      </c>
      <c r="R438" s="21" t="s">
        <v>721</v>
      </c>
      <c r="S438" s="116">
        <v>80</v>
      </c>
      <c r="T438" s="30" t="s">
        <v>718</v>
      </c>
      <c r="U438" s="80" t="s">
        <v>718</v>
      </c>
      <c r="V438" s="85" t="str">
        <f t="shared" si="301"/>
        <v>AWHSTier3Generic80</v>
      </c>
      <c r="W438" s="115">
        <v>0</v>
      </c>
      <c r="X438" s="45">
        <v>0</v>
      </c>
      <c r="Y438" s="47">
        <v>0</v>
      </c>
      <c r="Z438" s="44"/>
      <c r="AA438" s="126" t="str">
        <f t="shared" si="293"/>
        <v>2,     990576,   "tier 3  (80+ gal)"</v>
      </c>
      <c r="AB438" s="128" t="str">
        <f t="shared" si="330"/>
        <v>(generic)</v>
      </c>
      <c r="AC438" s="80" t="s">
        <v>862</v>
      </c>
      <c r="AD438" s="153">
        <f t="shared" si="280"/>
        <v>1</v>
      </c>
      <c r="AE438" s="126" t="str">
        <f t="shared" si="294"/>
        <v xml:space="preserve">          case  tier 3  (80+ gal)   :   "Tier3Generic80"</v>
      </c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29"/>
      <c r="CJ438" s="29"/>
      <c r="CK438" s="29"/>
      <c r="CL438" s="29"/>
      <c r="CM438" s="29"/>
      <c r="CN438" s="29"/>
      <c r="CO438" s="29"/>
      <c r="CP438" s="29"/>
      <c r="CQ438" s="29"/>
      <c r="CR438" s="29"/>
      <c r="CS438" s="29"/>
      <c r="CT438" s="29"/>
      <c r="CU438" s="29"/>
      <c r="CV438" s="29"/>
      <c r="CW438" s="29"/>
      <c r="CX438" s="29"/>
      <c r="CY438" s="29"/>
      <c r="CZ438" s="29"/>
      <c r="DA438" s="29"/>
      <c r="DB438" s="29"/>
      <c r="DC438" s="29"/>
      <c r="DD438" s="29"/>
      <c r="DE438" s="29"/>
      <c r="DF438" s="29"/>
      <c r="DG438" s="29"/>
      <c r="DH438" s="29"/>
      <c r="DI438" s="29"/>
      <c r="DJ438" s="29"/>
      <c r="DK438" s="29"/>
      <c r="DL438" s="29"/>
      <c r="DM438" s="29"/>
      <c r="DN438" s="29"/>
      <c r="DO438" s="29"/>
      <c r="DP438" s="29"/>
      <c r="DQ438" s="29"/>
      <c r="DR438" s="29"/>
      <c r="DS438" s="29"/>
      <c r="DT438" s="29"/>
      <c r="DU438" s="29"/>
      <c r="DV438" s="29"/>
      <c r="DW438" s="29"/>
      <c r="DX438" s="29"/>
      <c r="DY438" s="29"/>
      <c r="DZ438" s="29"/>
      <c r="EA438" s="29"/>
      <c r="EB438" s="29"/>
      <c r="EC438" s="29"/>
      <c r="ED438" s="29"/>
      <c r="EE438" s="29"/>
      <c r="EF438" s="29"/>
      <c r="EG438" s="29"/>
      <c r="EH438" s="29"/>
      <c r="EI438" s="29"/>
      <c r="EJ438" s="29"/>
      <c r="EK438" s="29"/>
      <c r="EL438" s="29"/>
      <c r="EM438" s="29"/>
      <c r="EN438" s="29"/>
      <c r="EO438" s="29"/>
      <c r="EP438" s="29"/>
      <c r="EQ438" s="29"/>
      <c r="ER438" s="29"/>
      <c r="ES438" s="29"/>
      <c r="ET438" s="29"/>
      <c r="EU438" s="29"/>
      <c r="EV438" s="29"/>
      <c r="EW438" s="29"/>
      <c r="EX438" s="29"/>
      <c r="EY438" s="29"/>
      <c r="EZ438" s="29"/>
      <c r="FA438" s="29"/>
      <c r="FB438" s="29"/>
      <c r="FC438" s="29"/>
      <c r="FD438" s="29"/>
      <c r="FE438" s="29"/>
      <c r="FF438" s="29"/>
      <c r="FG438" s="29"/>
      <c r="FH438" s="29"/>
      <c r="FI438" s="29"/>
      <c r="FJ438" s="29"/>
      <c r="FK438" s="29"/>
      <c r="FL438" s="29"/>
      <c r="FM438" s="29"/>
      <c r="FN438" s="29"/>
      <c r="FO438" s="29"/>
      <c r="FP438" s="29"/>
      <c r="FQ438" s="29"/>
      <c r="FR438" s="29"/>
      <c r="FS438" s="29"/>
      <c r="FT438" s="29"/>
      <c r="FU438" s="29"/>
      <c r="FV438" s="29"/>
      <c r="FW438" s="29"/>
      <c r="FX438" s="29"/>
      <c r="FY438" s="29"/>
      <c r="FZ438" s="29"/>
      <c r="GA438" s="29"/>
      <c r="GB438" s="29"/>
      <c r="GC438" s="29"/>
      <c r="GD438" s="29"/>
      <c r="GE438" s="29"/>
      <c r="GF438" s="29"/>
      <c r="GG438" s="29"/>
      <c r="GH438" s="29"/>
      <c r="GI438" s="29"/>
      <c r="GJ438" s="29"/>
      <c r="GK438" s="29"/>
      <c r="GL438" s="29"/>
      <c r="GM438" s="29"/>
      <c r="GN438" s="29"/>
      <c r="GO438" s="29"/>
      <c r="GP438" s="29"/>
      <c r="GQ438" s="29"/>
      <c r="GR438" s="29"/>
      <c r="GS438" s="29"/>
      <c r="GT438" s="29"/>
      <c r="GU438" s="29"/>
      <c r="GV438" s="29"/>
      <c r="GW438" s="29"/>
      <c r="GX438" s="29"/>
      <c r="GY438" s="29"/>
      <c r="GZ438" s="29"/>
      <c r="HA438" s="29"/>
      <c r="HB438" s="29"/>
      <c r="HC438" s="29"/>
      <c r="HD438" s="29"/>
      <c r="HE438" s="29"/>
      <c r="HF438" s="29"/>
      <c r="HG438" s="29"/>
      <c r="HH438" s="29"/>
      <c r="HI438" s="29"/>
      <c r="HJ438" s="29"/>
      <c r="HK438" s="29"/>
      <c r="HL438" s="29"/>
      <c r="HM438" s="29"/>
      <c r="HN438" s="29"/>
      <c r="HO438" s="29"/>
      <c r="HP438" s="29"/>
      <c r="HQ438" s="29"/>
      <c r="HR438" s="29"/>
      <c r="HS438" s="29"/>
      <c r="HT438" s="29"/>
      <c r="HU438" s="29"/>
      <c r="HV438" s="29"/>
      <c r="HW438" s="29"/>
      <c r="HX438" s="29"/>
      <c r="HY438" s="29"/>
      <c r="HZ438" s="29"/>
      <c r="IA438" s="29"/>
      <c r="IB438" s="29"/>
      <c r="IC438" s="29"/>
      <c r="ID438" s="29"/>
      <c r="IE438" s="29"/>
      <c r="IF438" s="29"/>
      <c r="IG438" s="29"/>
      <c r="IH438" s="29"/>
      <c r="II438" s="29"/>
      <c r="IJ438" s="29"/>
      <c r="IK438" s="29"/>
      <c r="IL438" s="29"/>
      <c r="IM438" s="29"/>
      <c r="IN438" s="29"/>
      <c r="IO438" s="29"/>
      <c r="IP438" s="29"/>
      <c r="IQ438" s="29"/>
      <c r="IR438" s="29"/>
      <c r="IS438" s="29"/>
      <c r="IT438" s="29"/>
      <c r="IU438" s="29"/>
      <c r="IV438" s="29"/>
      <c r="IW438" s="29"/>
      <c r="IX438" s="29"/>
      <c r="IY438" s="29"/>
      <c r="IZ438" s="29"/>
      <c r="JA438" s="29"/>
      <c r="JB438" s="29"/>
      <c r="JC438" s="29"/>
      <c r="JD438" s="29"/>
      <c r="JE438" s="29"/>
      <c r="JF438" s="29"/>
      <c r="JG438" s="29"/>
      <c r="JH438" s="29"/>
      <c r="JI438" s="29"/>
      <c r="JJ438" s="29"/>
      <c r="JK438" s="29"/>
      <c r="JL438" s="29"/>
      <c r="JM438" s="29"/>
      <c r="JN438" s="29"/>
      <c r="JO438" s="29"/>
      <c r="JP438" s="29"/>
      <c r="JQ438" s="29"/>
      <c r="JR438" s="29"/>
      <c r="JS438" s="29"/>
      <c r="JT438" s="29"/>
      <c r="JU438" s="29"/>
      <c r="JV438" s="29"/>
      <c r="JW438" s="29"/>
      <c r="JX438" s="29"/>
      <c r="JY438" s="29"/>
      <c r="JZ438" s="29"/>
      <c r="KA438" s="29"/>
      <c r="KB438" s="29"/>
      <c r="KC438" s="29"/>
      <c r="KD438" s="29"/>
      <c r="KE438" s="29"/>
      <c r="KF438" s="29"/>
      <c r="KG438" s="29"/>
      <c r="KH438" s="29"/>
      <c r="KI438" s="29"/>
      <c r="KJ438" s="29"/>
      <c r="KK438" s="29"/>
      <c r="KL438" s="29"/>
      <c r="KM438" s="29"/>
      <c r="KN438" s="29"/>
      <c r="KO438" s="29"/>
      <c r="KP438" s="29"/>
      <c r="KQ438" s="29"/>
      <c r="KR438" s="29"/>
      <c r="KS438" s="29"/>
      <c r="KT438" s="29"/>
      <c r="KU438" s="29"/>
      <c r="KV438" s="29"/>
      <c r="KW438" s="29"/>
      <c r="KX438" s="29"/>
      <c r="KY438" s="29"/>
      <c r="KZ438" s="29"/>
      <c r="LA438" s="29"/>
      <c r="LB438" s="29"/>
      <c r="LC438" s="29"/>
      <c r="LD438" s="29"/>
      <c r="LE438" s="29"/>
      <c r="LF438" s="29"/>
      <c r="LG438" s="29"/>
      <c r="LH438" s="29"/>
      <c r="LI438" s="29"/>
      <c r="LJ438" s="29"/>
      <c r="LK438" s="29"/>
      <c r="LL438" s="29"/>
      <c r="LM438" s="29"/>
      <c r="LN438" s="29"/>
      <c r="LO438" s="29"/>
      <c r="LP438" s="29"/>
      <c r="LQ438" s="29"/>
      <c r="LR438" s="29"/>
      <c r="LS438" s="29"/>
      <c r="LT438" s="29"/>
      <c r="LU438" s="29"/>
      <c r="LV438" s="29"/>
      <c r="LW438" s="29"/>
      <c r="LX438" s="29"/>
      <c r="LY438" s="29"/>
      <c r="LZ438" s="29"/>
      <c r="MA438" s="29"/>
      <c r="MB438" s="29"/>
      <c r="MC438" s="29"/>
      <c r="MD438" s="29"/>
      <c r="ME438" s="29"/>
      <c r="MF438" s="29"/>
      <c r="MG438" s="29"/>
      <c r="MH438" s="29"/>
      <c r="MI438" s="29"/>
      <c r="MJ438" s="29"/>
      <c r="MK438" s="29"/>
      <c r="ML438" s="29"/>
      <c r="MM438" s="29"/>
      <c r="MN438" s="29"/>
      <c r="MO438" s="29"/>
      <c r="MP438" s="29"/>
      <c r="MQ438" s="29"/>
      <c r="MR438" s="29"/>
      <c r="MS438" s="29"/>
      <c r="MT438" s="29"/>
      <c r="MU438" s="29"/>
      <c r="MV438" s="29"/>
      <c r="MW438" s="29"/>
      <c r="MX438" s="29"/>
      <c r="MY438" s="29"/>
      <c r="MZ438" s="29"/>
      <c r="NA438" s="29"/>
      <c r="NB438" s="29"/>
      <c r="NC438" s="29"/>
      <c r="ND438" s="29"/>
      <c r="NE438" s="29"/>
      <c r="NF438" s="29"/>
      <c r="NG438" s="29"/>
      <c r="NH438" s="29"/>
      <c r="NI438" s="29"/>
      <c r="NJ438" s="29"/>
      <c r="NK438" s="29"/>
      <c r="NL438" s="29"/>
      <c r="NM438" s="29"/>
      <c r="NN438" s="29"/>
      <c r="NO438" s="29"/>
      <c r="NP438" s="29"/>
      <c r="NQ438" s="29"/>
      <c r="NR438" s="29"/>
      <c r="NS438" s="29"/>
      <c r="NT438" s="29"/>
      <c r="NU438" s="29"/>
      <c r="NV438" s="29"/>
      <c r="NW438" s="29"/>
      <c r="NX438" s="29"/>
      <c r="NY438" s="29"/>
      <c r="NZ438" s="29"/>
      <c r="OA438" s="29"/>
      <c r="OB438" s="29"/>
      <c r="OC438" s="29"/>
      <c r="OD438" s="29"/>
      <c r="OE438" s="29"/>
      <c r="OF438" s="29"/>
      <c r="OG438" s="29"/>
      <c r="OH438" s="29"/>
      <c r="OI438" s="29"/>
      <c r="OJ438" s="29"/>
      <c r="OK438" s="29"/>
      <c r="OL438" s="29"/>
      <c r="OM438" s="29"/>
      <c r="ON438" s="29"/>
      <c r="OO438" s="29"/>
      <c r="OP438" s="29"/>
      <c r="OQ438" s="29"/>
      <c r="OR438" s="29"/>
      <c r="OS438" s="29"/>
      <c r="OT438" s="29"/>
      <c r="OU438" s="29"/>
      <c r="OV438" s="29"/>
      <c r="OW438" s="29"/>
      <c r="OX438" s="29"/>
      <c r="OY438" s="29"/>
      <c r="OZ438" s="29"/>
      <c r="PA438" s="29"/>
      <c r="PB438" s="29"/>
      <c r="PC438" s="29"/>
      <c r="PD438" s="29"/>
      <c r="PE438" s="29"/>
      <c r="PF438" s="29"/>
      <c r="PG438" s="29"/>
      <c r="PH438" s="29"/>
      <c r="PI438" s="29"/>
      <c r="PJ438" s="29"/>
      <c r="PK438" s="29"/>
      <c r="PL438" s="29"/>
      <c r="PM438" s="29"/>
      <c r="PN438" s="29"/>
      <c r="PO438" s="29"/>
      <c r="PP438" s="29"/>
      <c r="PQ438" s="29"/>
      <c r="PR438" s="29"/>
      <c r="PS438" s="29"/>
      <c r="PT438" s="29"/>
      <c r="PU438" s="29"/>
      <c r="PV438" s="29"/>
      <c r="PW438" s="29"/>
      <c r="PX438" s="29"/>
      <c r="PY438" s="29"/>
      <c r="PZ438" s="29"/>
      <c r="QA438" s="29"/>
      <c r="QB438" s="29"/>
      <c r="QC438" s="29"/>
      <c r="QD438" s="29"/>
      <c r="QE438" s="29"/>
      <c r="QF438" s="29"/>
      <c r="QG438" s="29"/>
      <c r="QH438" s="29"/>
      <c r="QI438" s="29"/>
      <c r="QJ438" s="29"/>
      <c r="QK438" s="29"/>
      <c r="QL438" s="29"/>
      <c r="QM438" s="29"/>
      <c r="QN438" s="29"/>
      <c r="QO438" s="29"/>
      <c r="QP438" s="29"/>
      <c r="QQ438" s="29"/>
      <c r="QR438" s="29"/>
      <c r="QS438" s="29"/>
      <c r="QT438" s="29"/>
      <c r="QU438" s="29"/>
      <c r="QV438" s="29"/>
      <c r="QW438" s="29"/>
      <c r="QX438" s="29"/>
      <c r="QY438" s="29"/>
      <c r="QZ438" s="29"/>
      <c r="RA438" s="29"/>
      <c r="RB438" s="29"/>
      <c r="RC438" s="29"/>
      <c r="RD438" s="29"/>
      <c r="RE438" s="29"/>
      <c r="RF438" s="29"/>
      <c r="RG438" s="29"/>
      <c r="RH438" s="29"/>
      <c r="RI438" s="29"/>
      <c r="RJ438" s="29"/>
      <c r="RK438" s="29"/>
      <c r="RL438" s="29"/>
      <c r="RM438" s="29"/>
      <c r="RN438" s="29"/>
      <c r="RO438" s="29"/>
      <c r="RP438" s="29"/>
      <c r="RQ438" s="29"/>
      <c r="RR438" s="29"/>
      <c r="RS438" s="29"/>
      <c r="RT438" s="29"/>
      <c r="RU438" s="29"/>
      <c r="RV438" s="29"/>
      <c r="RW438" s="29"/>
      <c r="RX438" s="29"/>
      <c r="RY438" s="29"/>
      <c r="RZ438" s="29"/>
      <c r="SA438" s="29"/>
      <c r="SB438" s="29"/>
      <c r="SC438" s="29"/>
      <c r="SD438" s="29"/>
      <c r="SE438" s="29"/>
      <c r="SF438" s="29"/>
      <c r="SG438" s="29"/>
      <c r="SH438" s="29"/>
      <c r="SI438" s="29"/>
      <c r="SJ438" s="29"/>
      <c r="SK438" s="29"/>
      <c r="SL438" s="29"/>
      <c r="SM438" s="29"/>
      <c r="SN438" s="29"/>
      <c r="SO438" s="29"/>
      <c r="SP438" s="29"/>
      <c r="SQ438" s="29"/>
      <c r="SR438" s="29"/>
      <c r="SS438" s="29"/>
      <c r="ST438" s="29"/>
      <c r="SU438" s="29"/>
      <c r="SV438" s="29"/>
      <c r="SW438" s="29"/>
      <c r="SX438" s="29"/>
      <c r="SY438" s="29"/>
      <c r="SZ438" s="29"/>
      <c r="TA438" s="29"/>
      <c r="TB438" s="29"/>
      <c r="TC438" s="29"/>
      <c r="TD438" s="29"/>
      <c r="TE438" s="29"/>
      <c r="TF438" s="29"/>
      <c r="TG438" s="29"/>
      <c r="TH438" s="29"/>
      <c r="TI438" s="29"/>
      <c r="TJ438" s="29"/>
      <c r="TK438" s="29"/>
      <c r="TL438" s="29"/>
      <c r="TM438" s="29"/>
      <c r="TN438" s="29"/>
      <c r="TO438" s="29"/>
      <c r="TP438" s="29"/>
      <c r="TQ438" s="29"/>
      <c r="TR438" s="29"/>
      <c r="TS438" s="29"/>
      <c r="TT438" s="29"/>
      <c r="TU438" s="29"/>
      <c r="TV438" s="29"/>
      <c r="TW438" s="29"/>
      <c r="TX438" s="29"/>
      <c r="TY438" s="29"/>
      <c r="TZ438" s="29"/>
      <c r="UA438" s="29"/>
      <c r="UB438" s="29"/>
      <c r="UC438" s="29"/>
      <c r="UD438" s="29"/>
      <c r="UE438" s="29"/>
      <c r="UF438" s="29"/>
      <c r="UG438" s="29"/>
      <c r="UH438" s="29"/>
      <c r="UI438" s="29"/>
      <c r="UJ438" s="29"/>
      <c r="UK438" s="29"/>
      <c r="UL438" s="29"/>
      <c r="UM438" s="29"/>
      <c r="UN438" s="29"/>
      <c r="UO438" s="29"/>
      <c r="UP438" s="29"/>
      <c r="UQ438" s="29"/>
      <c r="UR438" s="29"/>
      <c r="US438" s="29"/>
      <c r="UT438" s="29"/>
      <c r="UU438" s="29"/>
      <c r="UV438" s="29"/>
      <c r="UW438" s="29"/>
      <c r="UX438" s="29"/>
      <c r="UY438" s="29"/>
      <c r="UZ438" s="29"/>
      <c r="VA438" s="29"/>
      <c r="VB438" s="29"/>
      <c r="VC438" s="29"/>
      <c r="VD438" s="29"/>
      <c r="VE438" s="29"/>
      <c r="VF438" s="29"/>
      <c r="VG438" s="29"/>
      <c r="VH438" s="29"/>
      <c r="VI438" s="29"/>
      <c r="VJ438" s="29"/>
      <c r="VK438" s="29"/>
      <c r="VL438" s="29"/>
      <c r="VM438" s="29"/>
      <c r="VN438" s="29"/>
      <c r="VO438" s="29"/>
      <c r="VP438" s="29"/>
      <c r="VQ438" s="29"/>
      <c r="VR438" s="29"/>
      <c r="VS438" s="29"/>
      <c r="VT438" s="29"/>
      <c r="VU438" s="29"/>
      <c r="VV438" s="29"/>
      <c r="VW438" s="29"/>
      <c r="VX438" s="29"/>
      <c r="VY438" s="29"/>
      <c r="VZ438" s="29"/>
      <c r="WA438" s="29"/>
      <c r="WB438" s="29"/>
      <c r="WC438" s="29"/>
      <c r="WD438" s="29"/>
      <c r="WE438" s="29"/>
      <c r="WF438" s="29"/>
      <c r="WG438" s="29"/>
      <c r="WH438" s="29"/>
      <c r="WI438" s="29"/>
      <c r="WJ438" s="29"/>
      <c r="WK438" s="29"/>
      <c r="WL438" s="29"/>
      <c r="WM438" s="29"/>
      <c r="WN438" s="29"/>
      <c r="WO438" s="29"/>
      <c r="WP438" s="29"/>
      <c r="WQ438" s="29"/>
      <c r="WR438" s="29"/>
      <c r="WS438" s="29"/>
      <c r="WT438" s="29"/>
      <c r="WU438" s="29"/>
      <c r="WV438" s="29"/>
      <c r="WW438" s="29"/>
      <c r="WX438" s="29"/>
      <c r="WY438" s="29"/>
      <c r="WZ438" s="29"/>
      <c r="XA438" s="29"/>
      <c r="XB438" s="29"/>
      <c r="XC438" s="29"/>
      <c r="XD438" s="29"/>
      <c r="XE438" s="29"/>
      <c r="XF438" s="29"/>
      <c r="XG438" s="29"/>
      <c r="XH438" s="29"/>
      <c r="XI438" s="29"/>
      <c r="XJ438" s="29"/>
      <c r="XK438" s="29"/>
      <c r="XL438" s="29"/>
      <c r="XM438" s="29"/>
      <c r="XN438" s="29"/>
      <c r="XO438" s="29"/>
      <c r="XP438" s="29"/>
      <c r="XQ438" s="29"/>
      <c r="XR438" s="29"/>
      <c r="XS438" s="29"/>
      <c r="XT438" s="29"/>
      <c r="XU438" s="29"/>
      <c r="XV438" s="29"/>
      <c r="XW438" s="29"/>
      <c r="XX438" s="29"/>
      <c r="XY438" s="29"/>
      <c r="XZ438" s="29"/>
      <c r="YA438" s="29"/>
      <c r="YB438" s="29"/>
      <c r="YC438" s="29"/>
      <c r="YD438" s="29"/>
      <c r="YE438" s="29"/>
      <c r="YF438" s="29"/>
      <c r="YG438" s="29"/>
      <c r="YH438" s="29"/>
      <c r="YI438" s="29"/>
      <c r="YJ438" s="29"/>
      <c r="YK438" s="29"/>
      <c r="YL438" s="29"/>
      <c r="YM438" s="29"/>
      <c r="YN438" s="29"/>
      <c r="YO438" s="29"/>
      <c r="YP438" s="29"/>
      <c r="YQ438" s="29"/>
      <c r="YR438" s="29"/>
      <c r="YS438" s="29"/>
      <c r="YT438" s="29"/>
      <c r="YU438" s="29"/>
      <c r="YV438" s="29"/>
      <c r="YW438" s="29"/>
      <c r="YX438" s="29"/>
      <c r="YY438" s="29"/>
      <c r="YZ438" s="29"/>
      <c r="ZA438" s="29"/>
      <c r="ZB438" s="29"/>
      <c r="ZC438" s="29"/>
      <c r="ZD438" s="29"/>
      <c r="ZE438" s="29"/>
      <c r="ZF438" s="29"/>
      <c r="ZG438" s="29"/>
      <c r="ZH438" s="29"/>
      <c r="ZI438" s="29"/>
      <c r="ZJ438" s="29"/>
      <c r="ZK438" s="29"/>
      <c r="ZL438" s="29"/>
      <c r="ZM438" s="29"/>
      <c r="ZN438" s="29"/>
      <c r="ZO438" s="29"/>
      <c r="ZP438" s="29"/>
      <c r="ZQ438" s="29"/>
      <c r="ZR438" s="29"/>
      <c r="ZS438" s="29"/>
      <c r="ZT438" s="29"/>
      <c r="ZU438" s="29"/>
      <c r="ZV438" s="29"/>
      <c r="ZW438" s="29"/>
      <c r="ZX438" s="29"/>
      <c r="ZY438" s="29"/>
      <c r="ZZ438" s="29"/>
      <c r="AAA438" s="29"/>
      <c r="AAB438" s="29"/>
      <c r="AAC438" s="29"/>
      <c r="AAD438" s="29"/>
      <c r="AAE438" s="29"/>
      <c r="AAF438" s="29"/>
      <c r="AAG438" s="29"/>
      <c r="AAH438" s="29"/>
      <c r="AAI438" s="29"/>
      <c r="AAJ438" s="29"/>
      <c r="AAK438" s="29"/>
      <c r="AAL438" s="29"/>
      <c r="AAM438" s="29"/>
      <c r="AAN438" s="29"/>
      <c r="AAO438" s="29"/>
      <c r="AAP438" s="29"/>
      <c r="AAQ438" s="29"/>
      <c r="AAR438" s="29"/>
      <c r="AAS438" s="29"/>
      <c r="AAT438" s="29"/>
      <c r="AAU438" s="29"/>
      <c r="AAV438" s="29"/>
      <c r="AAW438" s="29"/>
      <c r="AAX438" s="29"/>
      <c r="AAY438" s="29"/>
      <c r="AAZ438" s="29"/>
      <c r="ABA438" s="29"/>
      <c r="ABB438" s="29"/>
      <c r="ABC438" s="29"/>
      <c r="ABD438" s="29"/>
      <c r="ABE438" s="29"/>
      <c r="ABF438" s="29"/>
      <c r="ABG438" s="29"/>
      <c r="ABH438" s="29"/>
      <c r="ABI438" s="29"/>
      <c r="ABJ438" s="29"/>
      <c r="ABK438" s="29"/>
      <c r="ABL438" s="29"/>
      <c r="ABM438" s="29"/>
      <c r="ABN438" s="29"/>
      <c r="ABO438" s="29"/>
      <c r="ABP438" s="29"/>
      <c r="ABQ438" s="29"/>
      <c r="ABR438" s="29"/>
      <c r="ABS438" s="29"/>
      <c r="ABT438" s="29"/>
      <c r="ABU438" s="29"/>
      <c r="ABV438" s="29"/>
      <c r="ABW438" s="29"/>
      <c r="ABX438" s="29"/>
      <c r="ABY438" s="29"/>
      <c r="ABZ438" s="29"/>
      <c r="ACA438" s="29"/>
      <c r="ACB438" s="29"/>
      <c r="ACC438" s="29"/>
      <c r="ACD438" s="29"/>
      <c r="ACE438" s="29"/>
      <c r="ACF438" s="29"/>
      <c r="ACG438" s="29"/>
      <c r="ACH438" s="29"/>
      <c r="ACI438" s="29"/>
      <c r="ACJ438" s="29"/>
      <c r="ACK438" s="29"/>
      <c r="ACL438" s="29"/>
      <c r="ACM438" s="29"/>
      <c r="ACN438" s="29"/>
      <c r="ACO438" s="29"/>
      <c r="ACP438" s="29"/>
      <c r="ACQ438" s="29"/>
      <c r="ACR438" s="29"/>
      <c r="ACS438" s="29"/>
      <c r="ACT438" s="29"/>
      <c r="ACU438" s="29"/>
      <c r="ACV438" s="29"/>
      <c r="ACW438" s="29"/>
      <c r="ACX438" s="29"/>
      <c r="ACY438" s="29"/>
      <c r="ACZ438" s="29"/>
      <c r="ADA438" s="29"/>
      <c r="ADB438" s="29"/>
      <c r="ADC438" s="29"/>
      <c r="ADD438" s="29"/>
      <c r="ADE438" s="29"/>
      <c r="ADF438" s="29"/>
      <c r="ADG438" s="29"/>
      <c r="ADH438" s="29"/>
      <c r="ADI438" s="29"/>
      <c r="ADJ438" s="29"/>
      <c r="ADK438" s="29"/>
      <c r="ADL438" s="29"/>
      <c r="ADM438" s="29"/>
      <c r="ADN438" s="29"/>
      <c r="ADO438" s="29"/>
      <c r="ADP438" s="29"/>
      <c r="ADQ438" s="29"/>
      <c r="ADR438" s="29"/>
      <c r="ADS438" s="29"/>
      <c r="ADT438" s="29"/>
      <c r="ADU438" s="29"/>
      <c r="ADV438" s="29"/>
      <c r="ADW438" s="29"/>
      <c r="ADX438" s="29"/>
      <c r="ADY438" s="29"/>
      <c r="ADZ438" s="29"/>
      <c r="AEA438" s="29"/>
      <c r="AEB438" s="29"/>
      <c r="AEC438" s="29"/>
      <c r="AED438" s="29"/>
      <c r="AEE438" s="29"/>
      <c r="AEF438" s="29"/>
      <c r="AEG438" s="29"/>
      <c r="AEH438" s="29"/>
      <c r="AEI438" s="29"/>
      <c r="AEJ438" s="29"/>
      <c r="AEK438" s="29"/>
      <c r="AEL438" s="29"/>
      <c r="AEM438" s="29"/>
      <c r="AEN438" s="29"/>
      <c r="AEO438" s="29"/>
      <c r="AEP438" s="29"/>
      <c r="AEQ438" s="29"/>
      <c r="AER438" s="29"/>
      <c r="AES438" s="29"/>
      <c r="AET438" s="29"/>
      <c r="AEU438" s="29"/>
      <c r="AEV438" s="29"/>
      <c r="AEW438" s="29"/>
      <c r="AEX438" s="29"/>
      <c r="AEY438" s="29"/>
      <c r="AEZ438" s="29"/>
      <c r="AFA438" s="29"/>
      <c r="AFB438" s="29"/>
      <c r="AFC438" s="29"/>
      <c r="AFD438" s="29"/>
      <c r="AFE438" s="29"/>
      <c r="AFF438" s="29"/>
      <c r="AFG438" s="29"/>
      <c r="AFH438" s="29"/>
      <c r="AFI438" s="29"/>
      <c r="AFJ438" s="29"/>
      <c r="AFK438" s="29"/>
      <c r="AFL438" s="29"/>
      <c r="AFM438" s="29"/>
      <c r="AFN438" s="29"/>
      <c r="AFO438" s="29"/>
      <c r="AFP438" s="29"/>
      <c r="AFQ438" s="29"/>
      <c r="AFR438" s="29"/>
      <c r="AFS438" s="29"/>
      <c r="AFT438" s="29"/>
      <c r="AFU438" s="29"/>
      <c r="AFV438" s="29"/>
      <c r="AFW438" s="29"/>
      <c r="AFX438" s="29"/>
      <c r="AFY438" s="29"/>
      <c r="AFZ438" s="29"/>
      <c r="AGA438" s="29"/>
      <c r="AGB438" s="29"/>
      <c r="AGC438" s="29"/>
      <c r="AGD438" s="29"/>
      <c r="AGE438" s="29"/>
      <c r="AGF438" s="29"/>
      <c r="AGG438" s="29"/>
      <c r="AGH438" s="29"/>
      <c r="AGI438" s="29"/>
      <c r="AGJ438" s="29"/>
      <c r="AGK438" s="29"/>
      <c r="AGL438" s="29"/>
      <c r="AGM438" s="29"/>
      <c r="AGN438" s="29"/>
      <c r="AGO438" s="29"/>
      <c r="AGP438" s="29"/>
      <c r="AGQ438" s="29"/>
      <c r="AGR438" s="29"/>
      <c r="AGS438" s="29"/>
      <c r="AGT438" s="29"/>
      <c r="AGU438" s="29"/>
      <c r="AGV438" s="29"/>
      <c r="AGW438" s="29"/>
      <c r="AGX438" s="29"/>
      <c r="AGY438" s="29"/>
      <c r="AGZ438" s="29"/>
      <c r="AHA438" s="29"/>
      <c r="AHB438" s="29"/>
      <c r="AHC438" s="29"/>
      <c r="AHD438" s="29"/>
      <c r="AHE438" s="29"/>
      <c r="AHF438" s="29"/>
      <c r="AHG438" s="29"/>
      <c r="AHH438" s="29"/>
      <c r="AHI438" s="29"/>
      <c r="AHJ438" s="29"/>
      <c r="AHK438" s="29"/>
      <c r="AHL438" s="29"/>
      <c r="AHM438" s="29"/>
      <c r="AHN438" s="29"/>
      <c r="AHO438" s="29"/>
      <c r="AHP438" s="29"/>
      <c r="AHQ438" s="29"/>
      <c r="AHR438" s="29"/>
      <c r="AHS438" s="29"/>
      <c r="AHT438" s="29"/>
      <c r="AHU438" s="29"/>
      <c r="AHV438" s="29"/>
      <c r="AHW438" s="29"/>
      <c r="AHX438" s="29"/>
      <c r="AHY438" s="29"/>
      <c r="AHZ438" s="29"/>
      <c r="AIA438" s="29"/>
      <c r="AIB438" s="29"/>
      <c r="AIC438" s="29"/>
      <c r="AID438" s="29"/>
      <c r="AIE438" s="29"/>
      <c r="AIF438" s="29"/>
      <c r="AIG438" s="29"/>
      <c r="AIH438" s="29"/>
      <c r="AII438" s="29"/>
      <c r="AIJ438" s="29"/>
      <c r="AIK438" s="29"/>
      <c r="AIL438" s="29"/>
      <c r="AIM438" s="29"/>
      <c r="AIN438" s="29"/>
      <c r="AIO438" s="29"/>
      <c r="AIP438" s="29"/>
      <c r="AIQ438" s="29"/>
      <c r="AIR438" s="29"/>
      <c r="AIS438" s="29"/>
      <c r="AIT438" s="29"/>
      <c r="AIU438" s="29"/>
      <c r="AIV438" s="29"/>
      <c r="AIW438" s="29"/>
      <c r="AIX438" s="29"/>
      <c r="AIY438" s="29"/>
      <c r="AIZ438" s="29"/>
      <c r="AJA438" s="29"/>
      <c r="AJB438" s="29"/>
      <c r="AJC438" s="29"/>
      <c r="AJD438" s="29"/>
      <c r="AJE438" s="29"/>
      <c r="AJF438" s="29"/>
      <c r="AJG438" s="29"/>
      <c r="AJH438" s="29"/>
      <c r="AJI438" s="29"/>
      <c r="AJJ438" s="29"/>
      <c r="AJK438" s="29"/>
      <c r="AJL438" s="29"/>
      <c r="AJM438" s="29"/>
      <c r="AJN438" s="29"/>
      <c r="AJO438" s="29"/>
      <c r="AJP438" s="29"/>
      <c r="AJQ438" s="29"/>
      <c r="AJR438" s="29"/>
      <c r="AJS438" s="29"/>
      <c r="AJT438" s="29"/>
      <c r="AJU438" s="29"/>
      <c r="AJV438" s="29"/>
      <c r="AJW438" s="29"/>
      <c r="AJX438" s="29"/>
      <c r="AJY438" s="29"/>
      <c r="AJZ438" s="29"/>
      <c r="AKA438" s="29"/>
      <c r="AKB438" s="29"/>
      <c r="AKC438" s="29"/>
      <c r="AKD438" s="29"/>
      <c r="AKE438" s="29"/>
      <c r="AKF438" s="29"/>
      <c r="AKG438" s="29"/>
      <c r="AKH438" s="29"/>
      <c r="AKI438" s="29"/>
      <c r="AKJ438" s="29"/>
      <c r="AKK438" s="29"/>
      <c r="AKL438" s="29"/>
      <c r="AKM438" s="29"/>
      <c r="AKN438" s="29"/>
      <c r="AKO438" s="29"/>
      <c r="AKP438" s="29"/>
      <c r="AKQ438" s="29"/>
      <c r="AKR438" s="29"/>
      <c r="AKS438" s="29"/>
      <c r="AKT438" s="29"/>
      <c r="AKU438" s="29"/>
      <c r="AKV438" s="29"/>
      <c r="AKW438" s="29"/>
      <c r="AKX438" s="29"/>
      <c r="AKY438" s="29"/>
      <c r="AKZ438" s="29"/>
      <c r="ALA438" s="29"/>
      <c r="ALB438" s="29"/>
      <c r="ALC438" s="29"/>
      <c r="ALD438" s="29"/>
      <c r="ALE438" s="29"/>
      <c r="ALF438" s="29"/>
      <c r="ALG438" s="29"/>
      <c r="ALH438" s="29"/>
      <c r="ALI438" s="29"/>
      <c r="ALJ438" s="29"/>
      <c r="ALK438" s="29"/>
      <c r="ALL438" s="29"/>
      <c r="ALM438" s="29"/>
      <c r="ALN438" s="29"/>
      <c r="ALO438" s="29"/>
      <c r="ALP438" s="29"/>
      <c r="ALQ438" s="29"/>
      <c r="ALR438" s="29"/>
      <c r="ALS438" s="29"/>
      <c r="ALT438" s="29"/>
      <c r="ALU438" s="29"/>
      <c r="ALV438" s="29"/>
      <c r="ALW438" s="29"/>
      <c r="ALX438" s="29"/>
      <c r="ALY438" s="29"/>
      <c r="ALZ438" s="29"/>
      <c r="AMA438" s="29"/>
      <c r="AMB438" s="29"/>
      <c r="AMC438" s="29"/>
      <c r="AMD438" s="29"/>
      <c r="AME438" s="29"/>
      <c r="AMF438" s="29"/>
      <c r="AMG438" s="29"/>
      <c r="AMH438" s="29"/>
      <c r="AMI438" s="29"/>
      <c r="AMJ438" s="29"/>
      <c r="AMK438" s="29"/>
      <c r="AML438" s="29"/>
      <c r="AMM438" s="29"/>
      <c r="AMN438" s="29"/>
      <c r="AMO438" s="29"/>
      <c r="AMP438" s="29"/>
      <c r="AMQ438" s="29"/>
      <c r="AMR438" s="29"/>
      <c r="AMS438" s="29"/>
      <c r="AMT438" s="29"/>
      <c r="AMU438" s="29"/>
      <c r="AMV438" s="29"/>
      <c r="AMW438" s="29"/>
      <c r="AMX438" s="29"/>
      <c r="AMY438" s="29"/>
      <c r="AMZ438" s="29"/>
      <c r="ANA438" s="29"/>
      <c r="ANB438" s="29"/>
    </row>
    <row r="439" spans="1:1042" s="18" customFormat="1" x14ac:dyDescent="0.25">
      <c r="C439" t="s">
        <v>724</v>
      </c>
      <c r="D439" t="s">
        <v>724</v>
      </c>
      <c r="E439">
        <v>0</v>
      </c>
      <c r="F439" s="140">
        <v>0</v>
      </c>
      <c r="G439" t="str">
        <f t="shared" si="284"/>
        <v>GE2012</v>
      </c>
      <c r="H439" s="140">
        <v>0</v>
      </c>
      <c r="I439" t="s">
        <v>815</v>
      </c>
      <c r="J439" s="91" t="s">
        <v>188</v>
      </c>
      <c r="K439" s="32"/>
      <c r="L439" s="75"/>
      <c r="M439" s="12"/>
      <c r="N439" s="62"/>
      <c r="O439" s="62"/>
      <c r="P439" s="137"/>
      <c r="Q439" s="137"/>
      <c r="R439" s="21"/>
      <c r="S439" s="116"/>
      <c r="T439" s="30"/>
      <c r="U439" s="80"/>
      <c r="V439" s="85" t="s">
        <v>213</v>
      </c>
      <c r="W439" s="115"/>
      <c r="X439" s="45"/>
      <c r="Y439" s="47"/>
      <c r="Z439" s="44"/>
      <c r="AA439" s="126"/>
      <c r="AB439" s="128"/>
      <c r="AC439" s="80"/>
      <c r="AD439" s="129"/>
      <c r="AE439" s="126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  <c r="CJ439" s="29"/>
      <c r="CK439" s="29"/>
      <c r="CL439" s="29"/>
      <c r="CM439" s="29"/>
      <c r="CN439" s="29"/>
      <c r="CO439" s="29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  <c r="DA439" s="29"/>
      <c r="DB439" s="29"/>
      <c r="DC439" s="29"/>
      <c r="DD439" s="29"/>
      <c r="DE439" s="29"/>
      <c r="DF439" s="29"/>
      <c r="DG439" s="29"/>
      <c r="DH439" s="29"/>
      <c r="DI439" s="29"/>
      <c r="DJ439" s="29"/>
      <c r="DK439" s="29"/>
      <c r="DL439" s="29"/>
      <c r="DM439" s="29"/>
      <c r="DN439" s="29"/>
      <c r="DO439" s="29"/>
      <c r="DP439" s="29"/>
      <c r="DQ439" s="29"/>
      <c r="DR439" s="29"/>
      <c r="DS439" s="29"/>
      <c r="DT439" s="29"/>
      <c r="DU439" s="29"/>
      <c r="DV439" s="29"/>
      <c r="DW439" s="29"/>
      <c r="DX439" s="29"/>
      <c r="DY439" s="29"/>
      <c r="DZ439" s="29"/>
      <c r="EA439" s="29"/>
      <c r="EB439" s="29"/>
      <c r="EC439" s="29"/>
      <c r="ED439" s="29"/>
      <c r="EE439" s="29"/>
      <c r="EF439" s="29"/>
      <c r="EG439" s="29"/>
      <c r="EH439" s="29"/>
      <c r="EI439" s="29"/>
      <c r="EJ439" s="29"/>
      <c r="EK439" s="29"/>
      <c r="EL439" s="29"/>
      <c r="EM439" s="29"/>
      <c r="EN439" s="29"/>
      <c r="EO439" s="29"/>
      <c r="EP439" s="29"/>
      <c r="EQ439" s="29"/>
      <c r="ER439" s="29"/>
      <c r="ES439" s="29"/>
      <c r="ET439" s="29"/>
      <c r="EU439" s="29"/>
      <c r="EV439" s="29"/>
      <c r="EW439" s="29"/>
      <c r="EX439" s="29"/>
      <c r="EY439" s="29"/>
      <c r="EZ439" s="29"/>
      <c r="FA439" s="29"/>
      <c r="FB439" s="29"/>
      <c r="FC439" s="29"/>
      <c r="FD439" s="29"/>
      <c r="FE439" s="29"/>
      <c r="FF439" s="29"/>
      <c r="FG439" s="29"/>
      <c r="FH439" s="29"/>
      <c r="FI439" s="29"/>
      <c r="FJ439" s="29"/>
      <c r="FK439" s="29"/>
      <c r="FL439" s="29"/>
      <c r="FM439" s="29"/>
      <c r="FN439" s="29"/>
      <c r="FO439" s="29"/>
      <c r="FP439" s="29"/>
      <c r="FQ439" s="29"/>
      <c r="FR439" s="29"/>
      <c r="FS439" s="29"/>
      <c r="FT439" s="29"/>
      <c r="FU439" s="29"/>
      <c r="FV439" s="29"/>
      <c r="FW439" s="29"/>
      <c r="FX439" s="29"/>
      <c r="FY439" s="29"/>
      <c r="FZ439" s="29"/>
      <c r="GA439" s="29"/>
      <c r="GB439" s="29"/>
      <c r="GC439" s="29"/>
      <c r="GD439" s="29"/>
      <c r="GE439" s="29"/>
      <c r="GF439" s="29"/>
      <c r="GG439" s="29"/>
      <c r="GH439" s="29"/>
      <c r="GI439" s="29"/>
      <c r="GJ439" s="29"/>
      <c r="GK439" s="29"/>
      <c r="GL439" s="29"/>
      <c r="GM439" s="29"/>
      <c r="GN439" s="29"/>
      <c r="GO439" s="29"/>
      <c r="GP439" s="29"/>
      <c r="GQ439" s="29"/>
      <c r="GR439" s="29"/>
      <c r="GS439" s="29"/>
      <c r="GT439" s="29"/>
      <c r="GU439" s="29"/>
      <c r="GV439" s="29"/>
      <c r="GW439" s="29"/>
      <c r="GX439" s="29"/>
      <c r="GY439" s="29"/>
      <c r="GZ439" s="29"/>
      <c r="HA439" s="29"/>
      <c r="HB439" s="29"/>
      <c r="HC439" s="29"/>
      <c r="HD439" s="29"/>
      <c r="HE439" s="29"/>
      <c r="HF439" s="29"/>
      <c r="HG439" s="29"/>
      <c r="HH439" s="29"/>
      <c r="HI439" s="29"/>
      <c r="HJ439" s="29"/>
      <c r="HK439" s="29"/>
      <c r="HL439" s="29"/>
      <c r="HM439" s="29"/>
      <c r="HN439" s="29"/>
      <c r="HO439" s="29"/>
      <c r="HP439" s="29"/>
      <c r="HQ439" s="29"/>
      <c r="HR439" s="29"/>
      <c r="HS439" s="29"/>
      <c r="HT439" s="29"/>
      <c r="HU439" s="29"/>
      <c r="HV439" s="29"/>
      <c r="HW439" s="29"/>
      <c r="HX439" s="29"/>
      <c r="HY439" s="29"/>
      <c r="HZ439" s="29"/>
      <c r="IA439" s="29"/>
      <c r="IB439" s="29"/>
      <c r="IC439" s="29"/>
      <c r="ID439" s="29"/>
      <c r="IE439" s="29"/>
      <c r="IF439" s="29"/>
      <c r="IG439" s="29"/>
      <c r="IH439" s="29"/>
      <c r="II439" s="29"/>
      <c r="IJ439" s="29"/>
      <c r="IK439" s="29"/>
      <c r="IL439" s="29"/>
      <c r="IM439" s="29"/>
      <c r="IN439" s="29"/>
      <c r="IO439" s="29"/>
      <c r="IP439" s="29"/>
      <c r="IQ439" s="29"/>
      <c r="IR439" s="29"/>
      <c r="IS439" s="29"/>
      <c r="IT439" s="29"/>
      <c r="IU439" s="29"/>
      <c r="IV439" s="29"/>
      <c r="IW439" s="29"/>
      <c r="IX439" s="29"/>
      <c r="IY439" s="29"/>
      <c r="IZ439" s="29"/>
      <c r="JA439" s="29"/>
      <c r="JB439" s="29"/>
      <c r="JC439" s="29"/>
      <c r="JD439" s="29"/>
      <c r="JE439" s="29"/>
      <c r="JF439" s="29"/>
      <c r="JG439" s="29"/>
      <c r="JH439" s="29"/>
      <c r="JI439" s="29"/>
      <c r="JJ439" s="29"/>
      <c r="JK439" s="29"/>
      <c r="JL439" s="29"/>
      <c r="JM439" s="29"/>
      <c r="JN439" s="29"/>
      <c r="JO439" s="29"/>
      <c r="JP439" s="29"/>
      <c r="JQ439" s="29"/>
      <c r="JR439" s="29"/>
      <c r="JS439" s="29"/>
      <c r="JT439" s="29"/>
      <c r="JU439" s="29"/>
      <c r="JV439" s="29"/>
      <c r="JW439" s="29"/>
      <c r="JX439" s="29"/>
      <c r="JY439" s="29"/>
      <c r="JZ439" s="29"/>
      <c r="KA439" s="29"/>
      <c r="KB439" s="29"/>
      <c r="KC439" s="29"/>
      <c r="KD439" s="29"/>
      <c r="KE439" s="29"/>
      <c r="KF439" s="29"/>
      <c r="KG439" s="29"/>
      <c r="KH439" s="29"/>
      <c r="KI439" s="29"/>
      <c r="KJ439" s="29"/>
      <c r="KK439" s="29"/>
      <c r="KL439" s="29"/>
      <c r="KM439" s="29"/>
      <c r="KN439" s="29"/>
      <c r="KO439" s="29"/>
      <c r="KP439" s="29"/>
      <c r="KQ439" s="29"/>
      <c r="KR439" s="29"/>
      <c r="KS439" s="29"/>
      <c r="KT439" s="29"/>
      <c r="KU439" s="29"/>
      <c r="KV439" s="29"/>
      <c r="KW439" s="29"/>
      <c r="KX439" s="29"/>
      <c r="KY439" s="29"/>
      <c r="KZ439" s="29"/>
      <c r="LA439" s="29"/>
      <c r="LB439" s="29"/>
      <c r="LC439" s="29"/>
      <c r="LD439" s="29"/>
      <c r="LE439" s="29"/>
      <c r="LF439" s="29"/>
      <c r="LG439" s="29"/>
      <c r="LH439" s="29"/>
      <c r="LI439" s="29"/>
      <c r="LJ439" s="29"/>
      <c r="LK439" s="29"/>
      <c r="LL439" s="29"/>
      <c r="LM439" s="29"/>
      <c r="LN439" s="29"/>
      <c r="LO439" s="29"/>
      <c r="LP439" s="29"/>
      <c r="LQ439" s="29"/>
      <c r="LR439" s="29"/>
      <c r="LS439" s="29"/>
      <c r="LT439" s="29"/>
      <c r="LU439" s="29"/>
      <c r="LV439" s="29"/>
      <c r="LW439" s="29"/>
      <c r="LX439" s="29"/>
      <c r="LY439" s="29"/>
      <c r="LZ439" s="29"/>
      <c r="MA439" s="29"/>
      <c r="MB439" s="29"/>
      <c r="MC439" s="29"/>
      <c r="MD439" s="29"/>
      <c r="ME439" s="29"/>
      <c r="MF439" s="29"/>
      <c r="MG439" s="29"/>
      <c r="MH439" s="29"/>
      <c r="MI439" s="29"/>
      <c r="MJ439" s="29"/>
      <c r="MK439" s="29"/>
      <c r="ML439" s="29"/>
      <c r="MM439" s="29"/>
      <c r="MN439" s="29"/>
      <c r="MO439" s="29"/>
      <c r="MP439" s="29"/>
      <c r="MQ439" s="29"/>
      <c r="MR439" s="29"/>
      <c r="MS439" s="29"/>
      <c r="MT439" s="29"/>
      <c r="MU439" s="29"/>
      <c r="MV439" s="29"/>
      <c r="MW439" s="29"/>
      <c r="MX439" s="29"/>
      <c r="MY439" s="29"/>
      <c r="MZ439" s="29"/>
      <c r="NA439" s="29"/>
      <c r="NB439" s="29"/>
      <c r="NC439" s="29"/>
      <c r="ND439" s="29"/>
      <c r="NE439" s="29"/>
      <c r="NF439" s="29"/>
      <c r="NG439" s="29"/>
      <c r="NH439" s="29"/>
      <c r="NI439" s="29"/>
      <c r="NJ439" s="29"/>
      <c r="NK439" s="29"/>
      <c r="NL439" s="29"/>
      <c r="NM439" s="29"/>
      <c r="NN439" s="29"/>
      <c r="NO439" s="29"/>
      <c r="NP439" s="29"/>
      <c r="NQ439" s="29"/>
      <c r="NR439" s="29"/>
      <c r="NS439" s="29"/>
      <c r="NT439" s="29"/>
      <c r="NU439" s="29"/>
      <c r="NV439" s="29"/>
      <c r="NW439" s="29"/>
      <c r="NX439" s="29"/>
      <c r="NY439" s="29"/>
      <c r="NZ439" s="29"/>
      <c r="OA439" s="29"/>
      <c r="OB439" s="29"/>
      <c r="OC439" s="29"/>
      <c r="OD439" s="29"/>
      <c r="OE439" s="29"/>
      <c r="OF439" s="29"/>
      <c r="OG439" s="29"/>
      <c r="OH439" s="29"/>
      <c r="OI439" s="29"/>
      <c r="OJ439" s="29"/>
      <c r="OK439" s="29"/>
      <c r="OL439" s="29"/>
      <c r="OM439" s="29"/>
      <c r="ON439" s="29"/>
      <c r="OO439" s="29"/>
      <c r="OP439" s="29"/>
      <c r="OQ439" s="29"/>
      <c r="OR439" s="29"/>
      <c r="OS439" s="29"/>
      <c r="OT439" s="29"/>
      <c r="OU439" s="29"/>
      <c r="OV439" s="29"/>
      <c r="OW439" s="29"/>
      <c r="OX439" s="29"/>
      <c r="OY439" s="29"/>
      <c r="OZ439" s="29"/>
      <c r="PA439" s="29"/>
      <c r="PB439" s="29"/>
      <c r="PC439" s="29"/>
      <c r="PD439" s="29"/>
      <c r="PE439" s="29"/>
      <c r="PF439" s="29"/>
      <c r="PG439" s="29"/>
      <c r="PH439" s="29"/>
      <c r="PI439" s="29"/>
      <c r="PJ439" s="29"/>
      <c r="PK439" s="29"/>
      <c r="PL439" s="29"/>
      <c r="PM439" s="29"/>
      <c r="PN439" s="29"/>
      <c r="PO439" s="29"/>
      <c r="PP439" s="29"/>
      <c r="PQ439" s="29"/>
      <c r="PR439" s="29"/>
      <c r="PS439" s="29"/>
      <c r="PT439" s="29"/>
      <c r="PU439" s="29"/>
      <c r="PV439" s="29"/>
      <c r="PW439" s="29"/>
      <c r="PX439" s="29"/>
      <c r="PY439" s="29"/>
      <c r="PZ439" s="29"/>
      <c r="QA439" s="29"/>
      <c r="QB439" s="29"/>
      <c r="QC439" s="29"/>
      <c r="QD439" s="29"/>
      <c r="QE439" s="29"/>
      <c r="QF439" s="29"/>
      <c r="QG439" s="29"/>
      <c r="QH439" s="29"/>
      <c r="QI439" s="29"/>
      <c r="QJ439" s="29"/>
      <c r="QK439" s="29"/>
      <c r="QL439" s="29"/>
      <c r="QM439" s="29"/>
      <c r="QN439" s="29"/>
      <c r="QO439" s="29"/>
      <c r="QP439" s="29"/>
      <c r="QQ439" s="29"/>
      <c r="QR439" s="29"/>
      <c r="QS439" s="29"/>
      <c r="QT439" s="29"/>
      <c r="QU439" s="29"/>
      <c r="QV439" s="29"/>
      <c r="QW439" s="29"/>
      <c r="QX439" s="29"/>
      <c r="QY439" s="29"/>
      <c r="QZ439" s="29"/>
      <c r="RA439" s="29"/>
      <c r="RB439" s="29"/>
      <c r="RC439" s="29"/>
      <c r="RD439" s="29"/>
      <c r="RE439" s="29"/>
      <c r="RF439" s="29"/>
      <c r="RG439" s="29"/>
      <c r="RH439" s="29"/>
      <c r="RI439" s="29"/>
      <c r="RJ439" s="29"/>
      <c r="RK439" s="29"/>
      <c r="RL439" s="29"/>
      <c r="RM439" s="29"/>
      <c r="RN439" s="29"/>
      <c r="RO439" s="29"/>
      <c r="RP439" s="29"/>
      <c r="RQ439" s="29"/>
      <c r="RR439" s="29"/>
      <c r="RS439" s="29"/>
      <c r="RT439" s="29"/>
      <c r="RU439" s="29"/>
      <c r="RV439" s="29"/>
      <c r="RW439" s="29"/>
      <c r="RX439" s="29"/>
      <c r="RY439" s="29"/>
      <c r="RZ439" s="29"/>
      <c r="SA439" s="29"/>
      <c r="SB439" s="29"/>
      <c r="SC439" s="29"/>
      <c r="SD439" s="29"/>
      <c r="SE439" s="29"/>
      <c r="SF439" s="29"/>
      <c r="SG439" s="29"/>
      <c r="SH439" s="29"/>
      <c r="SI439" s="29"/>
      <c r="SJ439" s="29"/>
      <c r="SK439" s="29"/>
      <c r="SL439" s="29"/>
      <c r="SM439" s="29"/>
      <c r="SN439" s="29"/>
      <c r="SO439" s="29"/>
      <c r="SP439" s="29"/>
      <c r="SQ439" s="29"/>
      <c r="SR439" s="29"/>
      <c r="SS439" s="29"/>
      <c r="ST439" s="29"/>
      <c r="SU439" s="29"/>
      <c r="SV439" s="29"/>
      <c r="SW439" s="29"/>
      <c r="SX439" s="29"/>
      <c r="SY439" s="29"/>
      <c r="SZ439" s="29"/>
      <c r="TA439" s="29"/>
      <c r="TB439" s="29"/>
      <c r="TC439" s="29"/>
      <c r="TD439" s="29"/>
      <c r="TE439" s="29"/>
      <c r="TF439" s="29"/>
      <c r="TG439" s="29"/>
      <c r="TH439" s="29"/>
      <c r="TI439" s="29"/>
      <c r="TJ439" s="29"/>
      <c r="TK439" s="29"/>
      <c r="TL439" s="29"/>
      <c r="TM439" s="29"/>
      <c r="TN439" s="29"/>
      <c r="TO439" s="29"/>
      <c r="TP439" s="29"/>
      <c r="TQ439" s="29"/>
      <c r="TR439" s="29"/>
      <c r="TS439" s="29"/>
      <c r="TT439" s="29"/>
      <c r="TU439" s="29"/>
      <c r="TV439" s="29"/>
      <c r="TW439" s="29"/>
      <c r="TX439" s="29"/>
      <c r="TY439" s="29"/>
      <c r="TZ439" s="29"/>
      <c r="UA439" s="29"/>
      <c r="UB439" s="29"/>
      <c r="UC439" s="29"/>
      <c r="UD439" s="29"/>
      <c r="UE439" s="29"/>
      <c r="UF439" s="29"/>
      <c r="UG439" s="29"/>
      <c r="UH439" s="29"/>
      <c r="UI439" s="29"/>
      <c r="UJ439" s="29"/>
      <c r="UK439" s="29"/>
      <c r="UL439" s="29"/>
      <c r="UM439" s="29"/>
      <c r="UN439" s="29"/>
      <c r="UO439" s="29"/>
      <c r="UP439" s="29"/>
      <c r="UQ439" s="29"/>
      <c r="UR439" s="29"/>
      <c r="US439" s="29"/>
      <c r="UT439" s="29"/>
      <c r="UU439" s="29"/>
      <c r="UV439" s="29"/>
      <c r="UW439" s="29"/>
      <c r="UX439" s="29"/>
      <c r="UY439" s="29"/>
      <c r="UZ439" s="29"/>
      <c r="VA439" s="29"/>
      <c r="VB439" s="29"/>
      <c r="VC439" s="29"/>
      <c r="VD439" s="29"/>
      <c r="VE439" s="29"/>
      <c r="VF439" s="29"/>
      <c r="VG439" s="29"/>
      <c r="VH439" s="29"/>
      <c r="VI439" s="29"/>
      <c r="VJ439" s="29"/>
      <c r="VK439" s="29"/>
      <c r="VL439" s="29"/>
      <c r="VM439" s="29"/>
      <c r="VN439" s="29"/>
      <c r="VO439" s="29"/>
      <c r="VP439" s="29"/>
      <c r="VQ439" s="29"/>
      <c r="VR439" s="29"/>
      <c r="VS439" s="29"/>
      <c r="VT439" s="29"/>
      <c r="VU439" s="29"/>
      <c r="VV439" s="29"/>
      <c r="VW439" s="29"/>
      <c r="VX439" s="29"/>
      <c r="VY439" s="29"/>
      <c r="VZ439" s="29"/>
      <c r="WA439" s="29"/>
      <c r="WB439" s="29"/>
      <c r="WC439" s="29"/>
      <c r="WD439" s="29"/>
      <c r="WE439" s="29"/>
      <c r="WF439" s="29"/>
      <c r="WG439" s="29"/>
      <c r="WH439" s="29"/>
      <c r="WI439" s="29"/>
      <c r="WJ439" s="29"/>
      <c r="WK439" s="29"/>
      <c r="WL439" s="29"/>
      <c r="WM439" s="29"/>
      <c r="WN439" s="29"/>
      <c r="WO439" s="29"/>
      <c r="WP439" s="29"/>
      <c r="WQ439" s="29"/>
      <c r="WR439" s="29"/>
      <c r="WS439" s="29"/>
      <c r="WT439" s="29"/>
      <c r="WU439" s="29"/>
      <c r="WV439" s="29"/>
      <c r="WW439" s="29"/>
      <c r="WX439" s="29"/>
      <c r="WY439" s="29"/>
      <c r="WZ439" s="29"/>
      <c r="XA439" s="29"/>
      <c r="XB439" s="29"/>
      <c r="XC439" s="29"/>
      <c r="XD439" s="29"/>
      <c r="XE439" s="29"/>
      <c r="XF439" s="29"/>
      <c r="XG439" s="29"/>
      <c r="XH439" s="29"/>
      <c r="XI439" s="29"/>
      <c r="XJ439" s="29"/>
      <c r="XK439" s="29"/>
      <c r="XL439" s="29"/>
      <c r="XM439" s="29"/>
      <c r="XN439" s="29"/>
      <c r="XO439" s="29"/>
      <c r="XP439" s="29"/>
      <c r="XQ439" s="29"/>
      <c r="XR439" s="29"/>
      <c r="XS439" s="29"/>
      <c r="XT439" s="29"/>
      <c r="XU439" s="29"/>
      <c r="XV439" s="29"/>
      <c r="XW439" s="29"/>
      <c r="XX439" s="29"/>
      <c r="XY439" s="29"/>
      <c r="XZ439" s="29"/>
      <c r="YA439" s="29"/>
      <c r="YB439" s="29"/>
      <c r="YC439" s="29"/>
      <c r="YD439" s="29"/>
      <c r="YE439" s="29"/>
      <c r="YF439" s="29"/>
      <c r="YG439" s="29"/>
      <c r="YH439" s="29"/>
      <c r="YI439" s="29"/>
      <c r="YJ439" s="29"/>
      <c r="YK439" s="29"/>
      <c r="YL439" s="29"/>
      <c r="YM439" s="29"/>
      <c r="YN439" s="29"/>
      <c r="YO439" s="29"/>
      <c r="YP439" s="29"/>
      <c r="YQ439" s="29"/>
      <c r="YR439" s="29"/>
      <c r="YS439" s="29"/>
      <c r="YT439" s="29"/>
      <c r="YU439" s="29"/>
      <c r="YV439" s="29"/>
      <c r="YW439" s="29"/>
      <c r="YX439" s="29"/>
      <c r="YY439" s="29"/>
      <c r="YZ439" s="29"/>
      <c r="ZA439" s="29"/>
      <c r="ZB439" s="29"/>
      <c r="ZC439" s="29"/>
      <c r="ZD439" s="29"/>
      <c r="ZE439" s="29"/>
      <c r="ZF439" s="29"/>
      <c r="ZG439" s="29"/>
      <c r="ZH439" s="29"/>
      <c r="ZI439" s="29"/>
      <c r="ZJ439" s="29"/>
      <c r="ZK439" s="29"/>
      <c r="ZL439" s="29"/>
      <c r="ZM439" s="29"/>
      <c r="ZN439" s="29"/>
      <c r="ZO439" s="29"/>
      <c r="ZP439" s="29"/>
      <c r="ZQ439" s="29"/>
      <c r="ZR439" s="29"/>
      <c r="ZS439" s="29"/>
      <c r="ZT439" s="29"/>
      <c r="ZU439" s="29"/>
      <c r="ZV439" s="29"/>
      <c r="ZW439" s="29"/>
      <c r="ZX439" s="29"/>
      <c r="ZY439" s="29"/>
      <c r="ZZ439" s="29"/>
      <c r="AAA439" s="29"/>
      <c r="AAB439" s="29"/>
      <c r="AAC439" s="29"/>
      <c r="AAD439" s="29"/>
      <c r="AAE439" s="29"/>
      <c r="AAF439" s="29"/>
      <c r="AAG439" s="29"/>
      <c r="AAH439" s="29"/>
      <c r="AAI439" s="29"/>
      <c r="AAJ439" s="29"/>
      <c r="AAK439" s="29"/>
      <c r="AAL439" s="29"/>
      <c r="AAM439" s="29"/>
      <c r="AAN439" s="29"/>
      <c r="AAO439" s="29"/>
      <c r="AAP439" s="29"/>
      <c r="AAQ439" s="29"/>
      <c r="AAR439" s="29"/>
      <c r="AAS439" s="29"/>
      <c r="AAT439" s="29"/>
      <c r="AAU439" s="29"/>
      <c r="AAV439" s="29"/>
      <c r="AAW439" s="29"/>
      <c r="AAX439" s="29"/>
      <c r="AAY439" s="29"/>
      <c r="AAZ439" s="29"/>
      <c r="ABA439" s="29"/>
      <c r="ABB439" s="29"/>
      <c r="ABC439" s="29"/>
      <c r="ABD439" s="29"/>
      <c r="ABE439" s="29"/>
      <c r="ABF439" s="29"/>
      <c r="ABG439" s="29"/>
      <c r="ABH439" s="29"/>
      <c r="ABI439" s="29"/>
      <c r="ABJ439" s="29"/>
      <c r="ABK439" s="29"/>
      <c r="ABL439" s="29"/>
      <c r="ABM439" s="29"/>
      <c r="ABN439" s="29"/>
      <c r="ABO439" s="29"/>
      <c r="ABP439" s="29"/>
      <c r="ABQ439" s="29"/>
      <c r="ABR439" s="29"/>
      <c r="ABS439" s="29"/>
      <c r="ABT439" s="29"/>
      <c r="ABU439" s="29"/>
      <c r="ABV439" s="29"/>
      <c r="ABW439" s="29"/>
      <c r="ABX439" s="29"/>
      <c r="ABY439" s="29"/>
      <c r="ABZ439" s="29"/>
      <c r="ACA439" s="29"/>
      <c r="ACB439" s="29"/>
      <c r="ACC439" s="29"/>
      <c r="ACD439" s="29"/>
      <c r="ACE439" s="29"/>
      <c r="ACF439" s="29"/>
      <c r="ACG439" s="29"/>
      <c r="ACH439" s="29"/>
      <c r="ACI439" s="29"/>
      <c r="ACJ439" s="29"/>
      <c r="ACK439" s="29"/>
      <c r="ACL439" s="29"/>
      <c r="ACM439" s="29"/>
      <c r="ACN439" s="29"/>
      <c r="ACO439" s="29"/>
      <c r="ACP439" s="29"/>
      <c r="ACQ439" s="29"/>
      <c r="ACR439" s="29"/>
      <c r="ACS439" s="29"/>
      <c r="ACT439" s="29"/>
      <c r="ACU439" s="29"/>
      <c r="ACV439" s="29"/>
      <c r="ACW439" s="29"/>
      <c r="ACX439" s="29"/>
      <c r="ACY439" s="29"/>
      <c r="ACZ439" s="29"/>
      <c r="ADA439" s="29"/>
      <c r="ADB439" s="29"/>
      <c r="ADC439" s="29"/>
      <c r="ADD439" s="29"/>
      <c r="ADE439" s="29"/>
      <c r="ADF439" s="29"/>
      <c r="ADG439" s="29"/>
      <c r="ADH439" s="29"/>
      <c r="ADI439" s="29"/>
      <c r="ADJ439" s="29"/>
      <c r="ADK439" s="29"/>
      <c r="ADL439" s="29"/>
      <c r="ADM439" s="29"/>
      <c r="ADN439" s="29"/>
      <c r="ADO439" s="29"/>
      <c r="ADP439" s="29"/>
      <c r="ADQ439" s="29"/>
      <c r="ADR439" s="29"/>
      <c r="ADS439" s="29"/>
      <c r="ADT439" s="29"/>
      <c r="ADU439" s="29"/>
      <c r="ADV439" s="29"/>
      <c r="ADW439" s="29"/>
      <c r="ADX439" s="29"/>
      <c r="ADY439" s="29"/>
      <c r="ADZ439" s="29"/>
      <c r="AEA439" s="29"/>
      <c r="AEB439" s="29"/>
      <c r="AEC439" s="29"/>
      <c r="AED439" s="29"/>
      <c r="AEE439" s="29"/>
      <c r="AEF439" s="29"/>
      <c r="AEG439" s="29"/>
      <c r="AEH439" s="29"/>
      <c r="AEI439" s="29"/>
      <c r="AEJ439" s="29"/>
      <c r="AEK439" s="29"/>
      <c r="AEL439" s="29"/>
      <c r="AEM439" s="29"/>
      <c r="AEN439" s="29"/>
      <c r="AEO439" s="29"/>
      <c r="AEP439" s="29"/>
      <c r="AEQ439" s="29"/>
      <c r="AER439" s="29"/>
      <c r="AES439" s="29"/>
      <c r="AET439" s="29"/>
      <c r="AEU439" s="29"/>
      <c r="AEV439" s="29"/>
      <c r="AEW439" s="29"/>
      <c r="AEX439" s="29"/>
      <c r="AEY439" s="29"/>
      <c r="AEZ439" s="29"/>
      <c r="AFA439" s="29"/>
      <c r="AFB439" s="29"/>
      <c r="AFC439" s="29"/>
      <c r="AFD439" s="29"/>
      <c r="AFE439" s="29"/>
      <c r="AFF439" s="29"/>
      <c r="AFG439" s="29"/>
      <c r="AFH439" s="29"/>
      <c r="AFI439" s="29"/>
      <c r="AFJ439" s="29"/>
      <c r="AFK439" s="29"/>
      <c r="AFL439" s="29"/>
      <c r="AFM439" s="29"/>
      <c r="AFN439" s="29"/>
      <c r="AFO439" s="29"/>
      <c r="AFP439" s="29"/>
      <c r="AFQ439" s="29"/>
      <c r="AFR439" s="29"/>
      <c r="AFS439" s="29"/>
      <c r="AFT439" s="29"/>
      <c r="AFU439" s="29"/>
      <c r="AFV439" s="29"/>
      <c r="AFW439" s="29"/>
      <c r="AFX439" s="29"/>
      <c r="AFY439" s="29"/>
      <c r="AFZ439" s="29"/>
      <c r="AGA439" s="29"/>
      <c r="AGB439" s="29"/>
      <c r="AGC439" s="29"/>
      <c r="AGD439" s="29"/>
      <c r="AGE439" s="29"/>
      <c r="AGF439" s="29"/>
      <c r="AGG439" s="29"/>
      <c r="AGH439" s="29"/>
      <c r="AGI439" s="29"/>
      <c r="AGJ439" s="29"/>
      <c r="AGK439" s="29"/>
      <c r="AGL439" s="29"/>
      <c r="AGM439" s="29"/>
      <c r="AGN439" s="29"/>
      <c r="AGO439" s="29"/>
      <c r="AGP439" s="29"/>
      <c r="AGQ439" s="29"/>
      <c r="AGR439" s="29"/>
      <c r="AGS439" s="29"/>
      <c r="AGT439" s="29"/>
      <c r="AGU439" s="29"/>
      <c r="AGV439" s="29"/>
      <c r="AGW439" s="29"/>
      <c r="AGX439" s="29"/>
      <c r="AGY439" s="29"/>
      <c r="AGZ439" s="29"/>
      <c r="AHA439" s="29"/>
      <c r="AHB439" s="29"/>
      <c r="AHC439" s="29"/>
      <c r="AHD439" s="29"/>
      <c r="AHE439" s="29"/>
      <c r="AHF439" s="29"/>
      <c r="AHG439" s="29"/>
      <c r="AHH439" s="29"/>
      <c r="AHI439" s="29"/>
      <c r="AHJ439" s="29"/>
      <c r="AHK439" s="29"/>
      <c r="AHL439" s="29"/>
      <c r="AHM439" s="29"/>
      <c r="AHN439" s="29"/>
      <c r="AHO439" s="29"/>
      <c r="AHP439" s="29"/>
      <c r="AHQ439" s="29"/>
      <c r="AHR439" s="29"/>
      <c r="AHS439" s="29"/>
      <c r="AHT439" s="29"/>
      <c r="AHU439" s="29"/>
      <c r="AHV439" s="29"/>
      <c r="AHW439" s="29"/>
      <c r="AHX439" s="29"/>
      <c r="AHY439" s="29"/>
      <c r="AHZ439" s="29"/>
      <c r="AIA439" s="29"/>
      <c r="AIB439" s="29"/>
      <c r="AIC439" s="29"/>
      <c r="AID439" s="29"/>
      <c r="AIE439" s="29"/>
      <c r="AIF439" s="29"/>
      <c r="AIG439" s="29"/>
      <c r="AIH439" s="29"/>
      <c r="AII439" s="29"/>
      <c r="AIJ439" s="29"/>
      <c r="AIK439" s="29"/>
      <c r="AIL439" s="29"/>
      <c r="AIM439" s="29"/>
      <c r="AIN439" s="29"/>
      <c r="AIO439" s="29"/>
      <c r="AIP439" s="29"/>
      <c r="AIQ439" s="29"/>
      <c r="AIR439" s="29"/>
      <c r="AIS439" s="29"/>
      <c r="AIT439" s="29"/>
      <c r="AIU439" s="29"/>
      <c r="AIV439" s="29"/>
      <c r="AIW439" s="29"/>
      <c r="AIX439" s="29"/>
      <c r="AIY439" s="29"/>
      <c r="AIZ439" s="29"/>
      <c r="AJA439" s="29"/>
      <c r="AJB439" s="29"/>
      <c r="AJC439" s="29"/>
      <c r="AJD439" s="29"/>
      <c r="AJE439" s="29"/>
      <c r="AJF439" s="29"/>
      <c r="AJG439" s="29"/>
      <c r="AJH439" s="29"/>
      <c r="AJI439" s="29"/>
      <c r="AJJ439" s="29"/>
      <c r="AJK439" s="29"/>
      <c r="AJL439" s="29"/>
      <c r="AJM439" s="29"/>
      <c r="AJN439" s="29"/>
      <c r="AJO439" s="29"/>
      <c r="AJP439" s="29"/>
      <c r="AJQ439" s="29"/>
      <c r="AJR439" s="29"/>
      <c r="AJS439" s="29"/>
      <c r="AJT439" s="29"/>
      <c r="AJU439" s="29"/>
      <c r="AJV439" s="29"/>
      <c r="AJW439" s="29"/>
      <c r="AJX439" s="29"/>
      <c r="AJY439" s="29"/>
      <c r="AJZ439" s="29"/>
      <c r="AKA439" s="29"/>
      <c r="AKB439" s="29"/>
      <c r="AKC439" s="29"/>
      <c r="AKD439" s="29"/>
      <c r="AKE439" s="29"/>
      <c r="AKF439" s="29"/>
      <c r="AKG439" s="29"/>
      <c r="AKH439" s="29"/>
      <c r="AKI439" s="29"/>
      <c r="AKJ439" s="29"/>
      <c r="AKK439" s="29"/>
      <c r="AKL439" s="29"/>
      <c r="AKM439" s="29"/>
      <c r="AKN439" s="29"/>
      <c r="AKO439" s="29"/>
      <c r="AKP439" s="29"/>
      <c r="AKQ439" s="29"/>
      <c r="AKR439" s="29"/>
      <c r="AKS439" s="29"/>
      <c r="AKT439" s="29"/>
      <c r="AKU439" s="29"/>
      <c r="AKV439" s="29"/>
      <c r="AKW439" s="29"/>
      <c r="AKX439" s="29"/>
      <c r="AKY439" s="29"/>
      <c r="AKZ439" s="29"/>
      <c r="ALA439" s="29"/>
      <c r="ALB439" s="29"/>
      <c r="ALC439" s="29"/>
      <c r="ALD439" s="29"/>
      <c r="ALE439" s="29"/>
      <c r="ALF439" s="29"/>
      <c r="ALG439" s="29"/>
      <c r="ALH439" s="29"/>
      <c r="ALI439" s="29"/>
      <c r="ALJ439" s="29"/>
      <c r="ALK439" s="29"/>
      <c r="ALL439" s="29"/>
      <c r="ALM439" s="29"/>
      <c r="ALN439" s="29"/>
      <c r="ALO439" s="29"/>
      <c r="ALP439" s="29"/>
      <c r="ALQ439" s="29"/>
      <c r="ALR439" s="29"/>
      <c r="ALS439" s="29"/>
      <c r="ALT439" s="29"/>
      <c r="ALU439" s="29"/>
      <c r="ALV439" s="29"/>
      <c r="ALW439" s="29"/>
      <c r="ALX439" s="29"/>
      <c r="ALY439" s="29"/>
      <c r="ALZ439" s="29"/>
      <c r="AMA439" s="29"/>
      <c r="AMB439" s="29"/>
      <c r="AMC439" s="29"/>
      <c r="AMD439" s="29"/>
      <c r="AME439" s="29"/>
      <c r="AMF439" s="29"/>
      <c r="AMG439" s="29"/>
      <c r="AMH439" s="29"/>
      <c r="AMI439" s="29"/>
      <c r="AMJ439" s="29"/>
      <c r="AMK439" s="29"/>
      <c r="AML439" s="29"/>
      <c r="AMM439" s="29"/>
      <c r="AMN439" s="29"/>
      <c r="AMO439" s="29"/>
      <c r="AMP439" s="29"/>
      <c r="AMQ439" s="29"/>
      <c r="AMR439" s="29"/>
      <c r="AMS439" s="29"/>
      <c r="AMT439" s="29"/>
      <c r="AMU439" s="29"/>
      <c r="AMV439" s="29"/>
      <c r="AMW439" s="29"/>
      <c r="AMX439" s="29"/>
      <c r="AMY439" s="29"/>
      <c r="AMZ439" s="29"/>
      <c r="ANA439" s="29"/>
      <c r="ANB439" s="29"/>
    </row>
    <row r="440" spans="1:1042" s="18" customFormat="1" x14ac:dyDescent="0.25">
      <c r="B440" t="s">
        <v>195</v>
      </c>
      <c r="K440" s="32"/>
      <c r="L440" s="52"/>
      <c r="M440"/>
      <c r="N440" s="53"/>
      <c r="O440" s="60"/>
      <c r="P440" s="60"/>
      <c r="Q440" s="60"/>
      <c r="R440" s="21"/>
      <c r="S440" s="22"/>
      <c r="T440" s="30"/>
      <c r="U440" s="80"/>
      <c r="V440" s="80"/>
      <c r="W440" s="80"/>
      <c r="X440" s="45"/>
      <c r="Y440" s="47"/>
      <c r="Z440" s="44"/>
      <c r="AA440"/>
      <c r="AB440"/>
      <c r="AC440" s="129"/>
      <c r="AD440" s="129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29"/>
      <c r="CJ440" s="29"/>
      <c r="CK440" s="29"/>
      <c r="CL440" s="29"/>
      <c r="CM440" s="29"/>
      <c r="CN440" s="29"/>
      <c r="CO440" s="29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  <c r="DA440" s="29"/>
      <c r="DB440" s="29"/>
      <c r="DC440" s="29"/>
      <c r="DD440" s="29"/>
      <c r="DE440" s="29"/>
      <c r="DF440" s="29"/>
      <c r="DG440" s="29"/>
      <c r="DH440" s="29"/>
      <c r="DI440" s="29"/>
      <c r="DJ440" s="29"/>
      <c r="DK440" s="29"/>
      <c r="DL440" s="29"/>
      <c r="DM440" s="29"/>
      <c r="DN440" s="29"/>
      <c r="DO440" s="29"/>
      <c r="DP440" s="29"/>
      <c r="DQ440" s="29"/>
      <c r="DR440" s="29"/>
      <c r="DS440" s="29"/>
      <c r="DT440" s="29"/>
      <c r="DU440" s="29"/>
      <c r="DV440" s="29"/>
      <c r="DW440" s="29"/>
      <c r="DX440" s="29"/>
      <c r="DY440" s="29"/>
      <c r="DZ440" s="29"/>
      <c r="EA440" s="29"/>
      <c r="EB440" s="29"/>
      <c r="EC440" s="29"/>
      <c r="ED440" s="29"/>
      <c r="EE440" s="29"/>
      <c r="EF440" s="29"/>
      <c r="EG440" s="29"/>
      <c r="EH440" s="29"/>
      <c r="EI440" s="29"/>
      <c r="EJ440" s="29"/>
      <c r="EK440" s="29"/>
      <c r="EL440" s="29"/>
      <c r="EM440" s="29"/>
      <c r="EN440" s="29"/>
      <c r="EO440" s="29"/>
      <c r="EP440" s="29"/>
      <c r="EQ440" s="29"/>
      <c r="ER440" s="29"/>
      <c r="ES440" s="29"/>
      <c r="ET440" s="29"/>
      <c r="EU440" s="29"/>
      <c r="EV440" s="29"/>
      <c r="EW440" s="29"/>
      <c r="EX440" s="29"/>
      <c r="EY440" s="29"/>
      <c r="EZ440" s="29"/>
      <c r="FA440" s="29"/>
      <c r="FB440" s="29"/>
      <c r="FC440" s="29"/>
      <c r="FD440" s="29"/>
      <c r="FE440" s="29"/>
      <c r="FF440" s="29"/>
      <c r="FG440" s="29"/>
      <c r="FH440" s="29"/>
      <c r="FI440" s="29"/>
      <c r="FJ440" s="29"/>
      <c r="FK440" s="29"/>
      <c r="FL440" s="29"/>
      <c r="FM440" s="29"/>
      <c r="FN440" s="29"/>
      <c r="FO440" s="29"/>
      <c r="FP440" s="29"/>
      <c r="FQ440" s="29"/>
      <c r="FR440" s="29"/>
      <c r="FS440" s="29"/>
      <c r="FT440" s="29"/>
      <c r="FU440" s="29"/>
      <c r="FV440" s="29"/>
      <c r="FW440" s="29"/>
      <c r="FX440" s="29"/>
      <c r="FY440" s="29"/>
      <c r="FZ440" s="29"/>
      <c r="GA440" s="29"/>
      <c r="GB440" s="29"/>
      <c r="GC440" s="29"/>
      <c r="GD440" s="29"/>
      <c r="GE440" s="29"/>
      <c r="GF440" s="29"/>
      <c r="GG440" s="29"/>
      <c r="GH440" s="29"/>
      <c r="GI440" s="29"/>
      <c r="GJ440" s="29"/>
      <c r="GK440" s="29"/>
      <c r="GL440" s="29"/>
      <c r="GM440" s="29"/>
      <c r="GN440" s="29"/>
      <c r="GO440" s="29"/>
      <c r="GP440" s="29"/>
      <c r="GQ440" s="29"/>
      <c r="GR440" s="29"/>
      <c r="GS440" s="29"/>
      <c r="GT440" s="29"/>
      <c r="GU440" s="29"/>
      <c r="GV440" s="29"/>
      <c r="GW440" s="29"/>
      <c r="GX440" s="29"/>
      <c r="GY440" s="29"/>
      <c r="GZ440" s="29"/>
      <c r="HA440" s="29"/>
      <c r="HB440" s="29"/>
      <c r="HC440" s="29"/>
      <c r="HD440" s="29"/>
      <c r="HE440" s="29"/>
      <c r="HF440" s="29"/>
      <c r="HG440" s="29"/>
      <c r="HH440" s="29"/>
      <c r="HI440" s="29"/>
      <c r="HJ440" s="29"/>
      <c r="HK440" s="29"/>
      <c r="HL440" s="29"/>
      <c r="HM440" s="29"/>
      <c r="HN440" s="29"/>
      <c r="HO440" s="29"/>
      <c r="HP440" s="29"/>
      <c r="HQ440" s="29"/>
      <c r="HR440" s="29"/>
      <c r="HS440" s="29"/>
      <c r="HT440" s="29"/>
      <c r="HU440" s="29"/>
      <c r="HV440" s="29"/>
      <c r="HW440" s="29"/>
      <c r="HX440" s="29"/>
      <c r="HY440" s="29"/>
      <c r="HZ440" s="29"/>
      <c r="IA440" s="29"/>
      <c r="IB440" s="29"/>
      <c r="IC440" s="29"/>
      <c r="ID440" s="29"/>
      <c r="IE440" s="29"/>
      <c r="IF440" s="29"/>
      <c r="IG440" s="29"/>
      <c r="IH440" s="29"/>
      <c r="II440" s="29"/>
      <c r="IJ440" s="29"/>
      <c r="IK440" s="29"/>
      <c r="IL440" s="29"/>
      <c r="IM440" s="29"/>
      <c r="IN440" s="29"/>
      <c r="IO440" s="29"/>
      <c r="IP440" s="29"/>
      <c r="IQ440" s="29"/>
      <c r="IR440" s="29"/>
      <c r="IS440" s="29"/>
      <c r="IT440" s="29"/>
      <c r="IU440" s="29"/>
      <c r="IV440" s="29"/>
      <c r="IW440" s="29"/>
      <c r="IX440" s="29"/>
      <c r="IY440" s="29"/>
      <c r="IZ440" s="29"/>
      <c r="JA440" s="29"/>
      <c r="JB440" s="29"/>
      <c r="JC440" s="29"/>
      <c r="JD440" s="29"/>
      <c r="JE440" s="29"/>
      <c r="JF440" s="29"/>
      <c r="JG440" s="29"/>
      <c r="JH440" s="29"/>
      <c r="JI440" s="29"/>
      <c r="JJ440" s="29"/>
      <c r="JK440" s="29"/>
      <c r="JL440" s="29"/>
      <c r="JM440" s="29"/>
      <c r="JN440" s="29"/>
      <c r="JO440" s="29"/>
      <c r="JP440" s="29"/>
      <c r="JQ440" s="29"/>
      <c r="JR440" s="29"/>
      <c r="JS440" s="29"/>
      <c r="JT440" s="29"/>
      <c r="JU440" s="29"/>
      <c r="JV440" s="29"/>
      <c r="JW440" s="29"/>
      <c r="JX440" s="29"/>
      <c r="JY440" s="29"/>
      <c r="JZ440" s="29"/>
      <c r="KA440" s="29"/>
      <c r="KB440" s="29"/>
      <c r="KC440" s="29"/>
      <c r="KD440" s="29"/>
      <c r="KE440" s="29"/>
      <c r="KF440" s="29"/>
      <c r="KG440" s="29"/>
      <c r="KH440" s="29"/>
      <c r="KI440" s="29"/>
      <c r="KJ440" s="29"/>
      <c r="KK440" s="29"/>
      <c r="KL440" s="29"/>
      <c r="KM440" s="29"/>
      <c r="KN440" s="29"/>
      <c r="KO440" s="29"/>
      <c r="KP440" s="29"/>
      <c r="KQ440" s="29"/>
      <c r="KR440" s="29"/>
      <c r="KS440" s="29"/>
      <c r="KT440" s="29"/>
      <c r="KU440" s="29"/>
      <c r="KV440" s="29"/>
      <c r="KW440" s="29"/>
      <c r="KX440" s="29"/>
      <c r="KY440" s="29"/>
      <c r="KZ440" s="29"/>
      <c r="LA440" s="29"/>
      <c r="LB440" s="29"/>
      <c r="LC440" s="29"/>
      <c r="LD440" s="29"/>
      <c r="LE440" s="29"/>
      <c r="LF440" s="29"/>
      <c r="LG440" s="29"/>
      <c r="LH440" s="29"/>
      <c r="LI440" s="29"/>
      <c r="LJ440" s="29"/>
      <c r="LK440" s="29"/>
      <c r="LL440" s="29"/>
      <c r="LM440" s="29"/>
      <c r="LN440" s="29"/>
      <c r="LO440" s="29"/>
      <c r="LP440" s="29"/>
      <c r="LQ440" s="29"/>
      <c r="LR440" s="29"/>
      <c r="LS440" s="29"/>
      <c r="LT440" s="29"/>
      <c r="LU440" s="29"/>
      <c r="LV440" s="29"/>
      <c r="LW440" s="29"/>
      <c r="LX440" s="29"/>
      <c r="LY440" s="29"/>
      <c r="LZ440" s="29"/>
      <c r="MA440" s="29"/>
      <c r="MB440" s="29"/>
      <c r="MC440" s="29"/>
      <c r="MD440" s="29"/>
      <c r="ME440" s="29"/>
      <c r="MF440" s="29"/>
      <c r="MG440" s="29"/>
      <c r="MH440" s="29"/>
      <c r="MI440" s="29"/>
      <c r="MJ440" s="29"/>
      <c r="MK440" s="29"/>
      <c r="ML440" s="29"/>
      <c r="MM440" s="29"/>
      <c r="MN440" s="29"/>
      <c r="MO440" s="29"/>
      <c r="MP440" s="29"/>
      <c r="MQ440" s="29"/>
      <c r="MR440" s="29"/>
      <c r="MS440" s="29"/>
      <c r="MT440" s="29"/>
      <c r="MU440" s="29"/>
      <c r="MV440" s="29"/>
      <c r="MW440" s="29"/>
      <c r="MX440" s="29"/>
      <c r="MY440" s="29"/>
      <c r="MZ440" s="29"/>
      <c r="NA440" s="29"/>
      <c r="NB440" s="29"/>
      <c r="NC440" s="29"/>
      <c r="ND440" s="29"/>
      <c r="NE440" s="29"/>
      <c r="NF440" s="29"/>
      <c r="NG440" s="29"/>
      <c r="NH440" s="29"/>
      <c r="NI440" s="29"/>
      <c r="NJ440" s="29"/>
      <c r="NK440" s="29"/>
      <c r="NL440" s="29"/>
      <c r="NM440" s="29"/>
      <c r="NN440" s="29"/>
      <c r="NO440" s="29"/>
      <c r="NP440" s="29"/>
      <c r="NQ440" s="29"/>
      <c r="NR440" s="29"/>
      <c r="NS440" s="29"/>
      <c r="NT440" s="29"/>
      <c r="NU440" s="29"/>
      <c r="NV440" s="29"/>
      <c r="NW440" s="29"/>
      <c r="NX440" s="29"/>
      <c r="NY440" s="29"/>
      <c r="NZ440" s="29"/>
      <c r="OA440" s="29"/>
      <c r="OB440" s="29"/>
      <c r="OC440" s="29"/>
      <c r="OD440" s="29"/>
      <c r="OE440" s="29"/>
      <c r="OF440" s="29"/>
      <c r="OG440" s="29"/>
      <c r="OH440" s="29"/>
      <c r="OI440" s="29"/>
      <c r="OJ440" s="29"/>
      <c r="OK440" s="29"/>
      <c r="OL440" s="29"/>
      <c r="OM440" s="29"/>
      <c r="ON440" s="29"/>
      <c r="OO440" s="29"/>
      <c r="OP440" s="29"/>
      <c r="OQ440" s="29"/>
      <c r="OR440" s="29"/>
      <c r="OS440" s="29"/>
      <c r="OT440" s="29"/>
      <c r="OU440" s="29"/>
      <c r="OV440" s="29"/>
      <c r="OW440" s="29"/>
      <c r="OX440" s="29"/>
      <c r="OY440" s="29"/>
      <c r="OZ440" s="29"/>
      <c r="PA440" s="29"/>
      <c r="PB440" s="29"/>
      <c r="PC440" s="29"/>
      <c r="PD440" s="29"/>
      <c r="PE440" s="29"/>
      <c r="PF440" s="29"/>
      <c r="PG440" s="29"/>
      <c r="PH440" s="29"/>
      <c r="PI440" s="29"/>
      <c r="PJ440" s="29"/>
      <c r="PK440" s="29"/>
      <c r="PL440" s="29"/>
      <c r="PM440" s="29"/>
      <c r="PN440" s="29"/>
      <c r="PO440" s="29"/>
      <c r="PP440" s="29"/>
      <c r="PQ440" s="29"/>
      <c r="PR440" s="29"/>
      <c r="PS440" s="29"/>
      <c r="PT440" s="29"/>
      <c r="PU440" s="29"/>
      <c r="PV440" s="29"/>
      <c r="PW440" s="29"/>
      <c r="PX440" s="29"/>
      <c r="PY440" s="29"/>
      <c r="PZ440" s="29"/>
      <c r="QA440" s="29"/>
      <c r="QB440" s="29"/>
      <c r="QC440" s="29"/>
      <c r="QD440" s="29"/>
      <c r="QE440" s="29"/>
      <c r="QF440" s="29"/>
      <c r="QG440" s="29"/>
      <c r="QH440" s="29"/>
      <c r="QI440" s="29"/>
      <c r="QJ440" s="29"/>
      <c r="QK440" s="29"/>
      <c r="QL440" s="29"/>
      <c r="QM440" s="29"/>
      <c r="QN440" s="29"/>
      <c r="QO440" s="29"/>
      <c r="QP440" s="29"/>
      <c r="QQ440" s="29"/>
      <c r="QR440" s="29"/>
      <c r="QS440" s="29"/>
      <c r="QT440" s="29"/>
      <c r="QU440" s="29"/>
      <c r="QV440" s="29"/>
      <c r="QW440" s="29"/>
      <c r="QX440" s="29"/>
      <c r="QY440" s="29"/>
      <c r="QZ440" s="29"/>
      <c r="RA440" s="29"/>
      <c r="RB440" s="29"/>
      <c r="RC440" s="29"/>
      <c r="RD440" s="29"/>
      <c r="RE440" s="29"/>
      <c r="RF440" s="29"/>
      <c r="RG440" s="29"/>
      <c r="RH440" s="29"/>
      <c r="RI440" s="29"/>
      <c r="RJ440" s="29"/>
      <c r="RK440" s="29"/>
      <c r="RL440" s="29"/>
      <c r="RM440" s="29"/>
      <c r="RN440" s="29"/>
      <c r="RO440" s="29"/>
      <c r="RP440" s="29"/>
      <c r="RQ440" s="29"/>
      <c r="RR440" s="29"/>
      <c r="RS440" s="29"/>
      <c r="RT440" s="29"/>
      <c r="RU440" s="29"/>
      <c r="RV440" s="29"/>
      <c r="RW440" s="29"/>
      <c r="RX440" s="29"/>
      <c r="RY440" s="29"/>
      <c r="RZ440" s="29"/>
      <c r="SA440" s="29"/>
      <c r="SB440" s="29"/>
      <c r="SC440" s="29"/>
      <c r="SD440" s="29"/>
      <c r="SE440" s="29"/>
      <c r="SF440" s="29"/>
      <c r="SG440" s="29"/>
      <c r="SH440" s="29"/>
      <c r="SI440" s="29"/>
      <c r="SJ440" s="29"/>
      <c r="SK440" s="29"/>
      <c r="SL440" s="29"/>
      <c r="SM440" s="29"/>
      <c r="SN440" s="29"/>
      <c r="SO440" s="29"/>
      <c r="SP440" s="29"/>
      <c r="SQ440" s="29"/>
      <c r="SR440" s="29"/>
      <c r="SS440" s="29"/>
      <c r="ST440" s="29"/>
      <c r="SU440" s="29"/>
      <c r="SV440" s="29"/>
      <c r="SW440" s="29"/>
      <c r="SX440" s="29"/>
      <c r="SY440" s="29"/>
      <c r="SZ440" s="29"/>
      <c r="TA440" s="29"/>
      <c r="TB440" s="29"/>
      <c r="TC440" s="29"/>
      <c r="TD440" s="29"/>
      <c r="TE440" s="29"/>
      <c r="TF440" s="29"/>
      <c r="TG440" s="29"/>
      <c r="TH440" s="29"/>
      <c r="TI440" s="29"/>
      <c r="TJ440" s="29"/>
      <c r="TK440" s="29"/>
      <c r="TL440" s="29"/>
      <c r="TM440" s="29"/>
      <c r="TN440" s="29"/>
      <c r="TO440" s="29"/>
      <c r="TP440" s="29"/>
      <c r="TQ440" s="29"/>
      <c r="TR440" s="29"/>
      <c r="TS440" s="29"/>
      <c r="TT440" s="29"/>
      <c r="TU440" s="29"/>
      <c r="TV440" s="29"/>
      <c r="TW440" s="29"/>
      <c r="TX440" s="29"/>
      <c r="TY440" s="29"/>
      <c r="TZ440" s="29"/>
      <c r="UA440" s="29"/>
      <c r="UB440" s="29"/>
      <c r="UC440" s="29"/>
      <c r="UD440" s="29"/>
      <c r="UE440" s="29"/>
      <c r="UF440" s="29"/>
      <c r="UG440" s="29"/>
      <c r="UH440" s="29"/>
      <c r="UI440" s="29"/>
      <c r="UJ440" s="29"/>
      <c r="UK440" s="29"/>
      <c r="UL440" s="29"/>
      <c r="UM440" s="29"/>
      <c r="UN440" s="29"/>
      <c r="UO440" s="29"/>
      <c r="UP440" s="29"/>
      <c r="UQ440" s="29"/>
      <c r="UR440" s="29"/>
      <c r="US440" s="29"/>
      <c r="UT440" s="29"/>
      <c r="UU440" s="29"/>
      <c r="UV440" s="29"/>
      <c r="UW440" s="29"/>
      <c r="UX440" s="29"/>
      <c r="UY440" s="29"/>
      <c r="UZ440" s="29"/>
      <c r="VA440" s="29"/>
      <c r="VB440" s="29"/>
      <c r="VC440" s="29"/>
      <c r="VD440" s="29"/>
      <c r="VE440" s="29"/>
      <c r="VF440" s="29"/>
      <c r="VG440" s="29"/>
      <c r="VH440" s="29"/>
      <c r="VI440" s="29"/>
      <c r="VJ440" s="29"/>
      <c r="VK440" s="29"/>
      <c r="VL440" s="29"/>
      <c r="VM440" s="29"/>
      <c r="VN440" s="29"/>
      <c r="VO440" s="29"/>
      <c r="VP440" s="29"/>
      <c r="VQ440" s="29"/>
      <c r="VR440" s="29"/>
      <c r="VS440" s="29"/>
      <c r="VT440" s="29"/>
      <c r="VU440" s="29"/>
      <c r="VV440" s="29"/>
      <c r="VW440" s="29"/>
      <c r="VX440" s="29"/>
      <c r="VY440" s="29"/>
      <c r="VZ440" s="29"/>
      <c r="WA440" s="29"/>
      <c r="WB440" s="29"/>
      <c r="WC440" s="29"/>
      <c r="WD440" s="29"/>
      <c r="WE440" s="29"/>
      <c r="WF440" s="29"/>
      <c r="WG440" s="29"/>
      <c r="WH440" s="29"/>
      <c r="WI440" s="29"/>
      <c r="WJ440" s="29"/>
      <c r="WK440" s="29"/>
      <c r="WL440" s="29"/>
      <c r="WM440" s="29"/>
      <c r="WN440" s="29"/>
      <c r="WO440" s="29"/>
      <c r="WP440" s="29"/>
      <c r="WQ440" s="29"/>
      <c r="WR440" s="29"/>
      <c r="WS440" s="29"/>
      <c r="WT440" s="29"/>
      <c r="WU440" s="29"/>
      <c r="WV440" s="29"/>
      <c r="WW440" s="29"/>
      <c r="WX440" s="29"/>
      <c r="WY440" s="29"/>
      <c r="WZ440" s="29"/>
      <c r="XA440" s="29"/>
      <c r="XB440" s="29"/>
      <c r="XC440" s="29"/>
      <c r="XD440" s="29"/>
      <c r="XE440" s="29"/>
      <c r="XF440" s="29"/>
      <c r="XG440" s="29"/>
      <c r="XH440" s="29"/>
      <c r="XI440" s="29"/>
      <c r="XJ440" s="29"/>
      <c r="XK440" s="29"/>
      <c r="XL440" s="29"/>
      <c r="XM440" s="29"/>
      <c r="XN440" s="29"/>
      <c r="XO440" s="29"/>
      <c r="XP440" s="29"/>
      <c r="XQ440" s="29"/>
      <c r="XR440" s="29"/>
      <c r="XS440" s="29"/>
      <c r="XT440" s="29"/>
      <c r="XU440" s="29"/>
      <c r="XV440" s="29"/>
      <c r="XW440" s="29"/>
      <c r="XX440" s="29"/>
      <c r="XY440" s="29"/>
      <c r="XZ440" s="29"/>
      <c r="YA440" s="29"/>
      <c r="YB440" s="29"/>
      <c r="YC440" s="29"/>
      <c r="YD440" s="29"/>
      <c r="YE440" s="29"/>
      <c r="YF440" s="29"/>
      <c r="YG440" s="29"/>
      <c r="YH440" s="29"/>
      <c r="YI440" s="29"/>
      <c r="YJ440" s="29"/>
      <c r="YK440" s="29"/>
      <c r="YL440" s="29"/>
      <c r="YM440" s="29"/>
      <c r="YN440" s="29"/>
      <c r="YO440" s="29"/>
      <c r="YP440" s="29"/>
      <c r="YQ440" s="29"/>
      <c r="YR440" s="29"/>
      <c r="YS440" s="29"/>
      <c r="YT440" s="29"/>
      <c r="YU440" s="29"/>
      <c r="YV440" s="29"/>
      <c r="YW440" s="29"/>
      <c r="YX440" s="29"/>
      <c r="YY440" s="29"/>
      <c r="YZ440" s="29"/>
      <c r="ZA440" s="29"/>
      <c r="ZB440" s="29"/>
      <c r="ZC440" s="29"/>
      <c r="ZD440" s="29"/>
      <c r="ZE440" s="29"/>
      <c r="ZF440" s="29"/>
      <c r="ZG440" s="29"/>
      <c r="ZH440" s="29"/>
      <c r="ZI440" s="29"/>
      <c r="ZJ440" s="29"/>
      <c r="ZK440" s="29"/>
      <c r="ZL440" s="29"/>
      <c r="ZM440" s="29"/>
      <c r="ZN440" s="29"/>
      <c r="ZO440" s="29"/>
      <c r="ZP440" s="29"/>
      <c r="ZQ440" s="29"/>
      <c r="ZR440" s="29"/>
      <c r="ZS440" s="29"/>
      <c r="ZT440" s="29"/>
      <c r="ZU440" s="29"/>
      <c r="ZV440" s="29"/>
      <c r="ZW440" s="29"/>
      <c r="ZX440" s="29"/>
      <c r="ZY440" s="29"/>
      <c r="ZZ440" s="29"/>
      <c r="AAA440" s="29"/>
      <c r="AAB440" s="29"/>
      <c r="AAC440" s="29"/>
      <c r="AAD440" s="29"/>
      <c r="AAE440" s="29"/>
      <c r="AAF440" s="29"/>
      <c r="AAG440" s="29"/>
      <c r="AAH440" s="29"/>
      <c r="AAI440" s="29"/>
      <c r="AAJ440" s="29"/>
      <c r="AAK440" s="29"/>
      <c r="AAL440" s="29"/>
      <c r="AAM440" s="29"/>
      <c r="AAN440" s="29"/>
      <c r="AAO440" s="29"/>
      <c r="AAP440" s="29"/>
      <c r="AAQ440" s="29"/>
      <c r="AAR440" s="29"/>
      <c r="AAS440" s="29"/>
      <c r="AAT440" s="29"/>
      <c r="AAU440" s="29"/>
      <c r="AAV440" s="29"/>
      <c r="AAW440" s="29"/>
      <c r="AAX440" s="29"/>
      <c r="AAY440" s="29"/>
      <c r="AAZ440" s="29"/>
      <c r="ABA440" s="29"/>
      <c r="ABB440" s="29"/>
      <c r="ABC440" s="29"/>
      <c r="ABD440" s="29"/>
      <c r="ABE440" s="29"/>
      <c r="ABF440" s="29"/>
      <c r="ABG440" s="29"/>
      <c r="ABH440" s="29"/>
      <c r="ABI440" s="29"/>
      <c r="ABJ440" s="29"/>
      <c r="ABK440" s="29"/>
      <c r="ABL440" s="29"/>
      <c r="ABM440" s="29"/>
      <c r="ABN440" s="29"/>
      <c r="ABO440" s="29"/>
      <c r="ABP440" s="29"/>
      <c r="ABQ440" s="29"/>
      <c r="ABR440" s="29"/>
      <c r="ABS440" s="29"/>
      <c r="ABT440" s="29"/>
      <c r="ABU440" s="29"/>
      <c r="ABV440" s="29"/>
      <c r="ABW440" s="29"/>
      <c r="ABX440" s="29"/>
      <c r="ABY440" s="29"/>
      <c r="ABZ440" s="29"/>
      <c r="ACA440" s="29"/>
      <c r="ACB440" s="29"/>
      <c r="ACC440" s="29"/>
      <c r="ACD440" s="29"/>
      <c r="ACE440" s="29"/>
      <c r="ACF440" s="29"/>
      <c r="ACG440" s="29"/>
      <c r="ACH440" s="29"/>
      <c r="ACI440" s="29"/>
      <c r="ACJ440" s="29"/>
      <c r="ACK440" s="29"/>
      <c r="ACL440" s="29"/>
      <c r="ACM440" s="29"/>
      <c r="ACN440" s="29"/>
      <c r="ACO440" s="29"/>
      <c r="ACP440" s="29"/>
      <c r="ACQ440" s="29"/>
      <c r="ACR440" s="29"/>
      <c r="ACS440" s="29"/>
      <c r="ACT440" s="29"/>
      <c r="ACU440" s="29"/>
      <c r="ACV440" s="29"/>
      <c r="ACW440" s="29"/>
      <c r="ACX440" s="29"/>
      <c r="ACY440" s="29"/>
      <c r="ACZ440" s="29"/>
      <c r="ADA440" s="29"/>
      <c r="ADB440" s="29"/>
      <c r="ADC440" s="29"/>
      <c r="ADD440" s="29"/>
      <c r="ADE440" s="29"/>
      <c r="ADF440" s="29"/>
      <c r="ADG440" s="29"/>
      <c r="ADH440" s="29"/>
      <c r="ADI440" s="29"/>
      <c r="ADJ440" s="29"/>
      <c r="ADK440" s="29"/>
      <c r="ADL440" s="29"/>
      <c r="ADM440" s="29"/>
      <c r="ADN440" s="29"/>
      <c r="ADO440" s="29"/>
      <c r="ADP440" s="29"/>
      <c r="ADQ440" s="29"/>
      <c r="ADR440" s="29"/>
      <c r="ADS440" s="29"/>
      <c r="ADT440" s="29"/>
      <c r="ADU440" s="29"/>
      <c r="ADV440" s="29"/>
      <c r="ADW440" s="29"/>
      <c r="ADX440" s="29"/>
      <c r="ADY440" s="29"/>
      <c r="ADZ440" s="29"/>
      <c r="AEA440" s="29"/>
      <c r="AEB440" s="29"/>
      <c r="AEC440" s="29"/>
      <c r="AED440" s="29"/>
      <c r="AEE440" s="29"/>
      <c r="AEF440" s="29"/>
      <c r="AEG440" s="29"/>
      <c r="AEH440" s="29"/>
      <c r="AEI440" s="29"/>
      <c r="AEJ440" s="29"/>
      <c r="AEK440" s="29"/>
      <c r="AEL440" s="29"/>
      <c r="AEM440" s="29"/>
      <c r="AEN440" s="29"/>
      <c r="AEO440" s="29"/>
      <c r="AEP440" s="29"/>
      <c r="AEQ440" s="29"/>
      <c r="AER440" s="29"/>
      <c r="AES440" s="29"/>
      <c r="AET440" s="29"/>
      <c r="AEU440" s="29"/>
      <c r="AEV440" s="29"/>
      <c r="AEW440" s="29"/>
      <c r="AEX440" s="29"/>
      <c r="AEY440" s="29"/>
      <c r="AEZ440" s="29"/>
      <c r="AFA440" s="29"/>
      <c r="AFB440" s="29"/>
      <c r="AFC440" s="29"/>
      <c r="AFD440" s="29"/>
      <c r="AFE440" s="29"/>
      <c r="AFF440" s="29"/>
      <c r="AFG440" s="29"/>
      <c r="AFH440" s="29"/>
      <c r="AFI440" s="29"/>
      <c r="AFJ440" s="29"/>
      <c r="AFK440" s="29"/>
      <c r="AFL440" s="29"/>
      <c r="AFM440" s="29"/>
      <c r="AFN440" s="29"/>
      <c r="AFO440" s="29"/>
      <c r="AFP440" s="29"/>
      <c r="AFQ440" s="29"/>
      <c r="AFR440" s="29"/>
      <c r="AFS440" s="29"/>
      <c r="AFT440" s="29"/>
      <c r="AFU440" s="29"/>
      <c r="AFV440" s="29"/>
      <c r="AFW440" s="29"/>
      <c r="AFX440" s="29"/>
      <c r="AFY440" s="29"/>
      <c r="AFZ440" s="29"/>
      <c r="AGA440" s="29"/>
      <c r="AGB440" s="29"/>
      <c r="AGC440" s="29"/>
      <c r="AGD440" s="29"/>
      <c r="AGE440" s="29"/>
      <c r="AGF440" s="29"/>
      <c r="AGG440" s="29"/>
      <c r="AGH440" s="29"/>
      <c r="AGI440" s="29"/>
      <c r="AGJ440" s="29"/>
      <c r="AGK440" s="29"/>
      <c r="AGL440" s="29"/>
      <c r="AGM440" s="29"/>
      <c r="AGN440" s="29"/>
      <c r="AGO440" s="29"/>
      <c r="AGP440" s="29"/>
      <c r="AGQ440" s="29"/>
      <c r="AGR440" s="29"/>
      <c r="AGS440" s="29"/>
      <c r="AGT440" s="29"/>
      <c r="AGU440" s="29"/>
      <c r="AGV440" s="29"/>
      <c r="AGW440" s="29"/>
      <c r="AGX440" s="29"/>
      <c r="AGY440" s="29"/>
      <c r="AGZ440" s="29"/>
      <c r="AHA440" s="29"/>
      <c r="AHB440" s="29"/>
      <c r="AHC440" s="29"/>
      <c r="AHD440" s="29"/>
      <c r="AHE440" s="29"/>
      <c r="AHF440" s="29"/>
      <c r="AHG440" s="29"/>
      <c r="AHH440" s="29"/>
      <c r="AHI440" s="29"/>
      <c r="AHJ440" s="29"/>
      <c r="AHK440" s="29"/>
      <c r="AHL440" s="29"/>
      <c r="AHM440" s="29"/>
      <c r="AHN440" s="29"/>
      <c r="AHO440" s="29"/>
      <c r="AHP440" s="29"/>
      <c r="AHQ440" s="29"/>
      <c r="AHR440" s="29"/>
      <c r="AHS440" s="29"/>
      <c r="AHT440" s="29"/>
      <c r="AHU440" s="29"/>
      <c r="AHV440" s="29"/>
      <c r="AHW440" s="29"/>
      <c r="AHX440" s="29"/>
      <c r="AHY440" s="29"/>
      <c r="AHZ440" s="29"/>
      <c r="AIA440" s="29"/>
      <c r="AIB440" s="29"/>
      <c r="AIC440" s="29"/>
      <c r="AID440" s="29"/>
      <c r="AIE440" s="29"/>
      <c r="AIF440" s="29"/>
      <c r="AIG440" s="29"/>
      <c r="AIH440" s="29"/>
      <c r="AII440" s="29"/>
      <c r="AIJ440" s="29"/>
      <c r="AIK440" s="29"/>
      <c r="AIL440" s="29"/>
      <c r="AIM440" s="29"/>
      <c r="AIN440" s="29"/>
      <c r="AIO440" s="29"/>
      <c r="AIP440" s="29"/>
      <c r="AIQ440" s="29"/>
      <c r="AIR440" s="29"/>
      <c r="AIS440" s="29"/>
      <c r="AIT440" s="29"/>
      <c r="AIU440" s="29"/>
      <c r="AIV440" s="29"/>
      <c r="AIW440" s="29"/>
      <c r="AIX440" s="29"/>
      <c r="AIY440" s="29"/>
      <c r="AIZ440" s="29"/>
      <c r="AJA440" s="29"/>
      <c r="AJB440" s="29"/>
      <c r="AJC440" s="29"/>
      <c r="AJD440" s="29"/>
      <c r="AJE440" s="29"/>
      <c r="AJF440" s="29"/>
      <c r="AJG440" s="29"/>
      <c r="AJH440" s="29"/>
      <c r="AJI440" s="29"/>
      <c r="AJJ440" s="29"/>
      <c r="AJK440" s="29"/>
      <c r="AJL440" s="29"/>
      <c r="AJM440" s="29"/>
      <c r="AJN440" s="29"/>
      <c r="AJO440" s="29"/>
      <c r="AJP440" s="29"/>
      <c r="AJQ440" s="29"/>
      <c r="AJR440" s="29"/>
      <c r="AJS440" s="29"/>
      <c r="AJT440" s="29"/>
      <c r="AJU440" s="29"/>
      <c r="AJV440" s="29"/>
      <c r="AJW440" s="29"/>
      <c r="AJX440" s="29"/>
      <c r="AJY440" s="29"/>
      <c r="AJZ440" s="29"/>
      <c r="AKA440" s="29"/>
      <c r="AKB440" s="29"/>
      <c r="AKC440" s="29"/>
      <c r="AKD440" s="29"/>
      <c r="AKE440" s="29"/>
      <c r="AKF440" s="29"/>
      <c r="AKG440" s="29"/>
      <c r="AKH440" s="29"/>
      <c r="AKI440" s="29"/>
      <c r="AKJ440" s="29"/>
      <c r="AKK440" s="29"/>
      <c r="AKL440" s="29"/>
      <c r="AKM440" s="29"/>
      <c r="AKN440" s="29"/>
      <c r="AKO440" s="29"/>
      <c r="AKP440" s="29"/>
      <c r="AKQ440" s="29"/>
      <c r="AKR440" s="29"/>
      <c r="AKS440" s="29"/>
      <c r="AKT440" s="29"/>
      <c r="AKU440" s="29"/>
      <c r="AKV440" s="29"/>
      <c r="AKW440" s="29"/>
      <c r="AKX440" s="29"/>
      <c r="AKY440" s="29"/>
      <c r="AKZ440" s="29"/>
      <c r="ALA440" s="29"/>
      <c r="ALB440" s="29"/>
      <c r="ALC440" s="29"/>
      <c r="ALD440" s="29"/>
      <c r="ALE440" s="29"/>
      <c r="ALF440" s="29"/>
      <c r="ALG440" s="29"/>
      <c r="ALH440" s="29"/>
      <c r="ALI440" s="29"/>
      <c r="ALJ440" s="29"/>
      <c r="ALK440" s="29"/>
      <c r="ALL440" s="29"/>
      <c r="ALM440" s="29"/>
      <c r="ALN440" s="29"/>
      <c r="ALO440" s="29"/>
      <c r="ALP440" s="29"/>
      <c r="ALQ440" s="29"/>
      <c r="ALR440" s="29"/>
      <c r="ALS440" s="29"/>
      <c r="ALT440" s="29"/>
      <c r="ALU440" s="29"/>
      <c r="ALV440" s="29"/>
      <c r="ALW440" s="29"/>
      <c r="ALX440" s="29"/>
      <c r="ALY440" s="29"/>
      <c r="ALZ440" s="29"/>
      <c r="AMA440" s="29"/>
      <c r="AMB440" s="29"/>
      <c r="AMC440" s="29"/>
      <c r="AMD440" s="29"/>
      <c r="AME440" s="29"/>
      <c r="AMF440" s="29"/>
      <c r="AMG440" s="29"/>
      <c r="AMH440" s="29"/>
      <c r="AMI440" s="29"/>
      <c r="AMJ440" s="29"/>
      <c r="AMK440" s="29"/>
      <c r="AML440" s="29"/>
      <c r="AMM440" s="29"/>
      <c r="AMN440" s="29"/>
      <c r="AMO440" s="29"/>
      <c r="AMP440" s="29"/>
      <c r="AMQ440" s="29"/>
      <c r="AMR440" s="29"/>
      <c r="AMS440" s="29"/>
      <c r="AMT440" s="29"/>
      <c r="AMU440" s="29"/>
      <c r="AMV440" s="29"/>
      <c r="AMW440" s="29"/>
      <c r="AMX440" s="29"/>
      <c r="AMY440" s="29"/>
      <c r="AMZ440" s="29"/>
      <c r="ANA440" s="29"/>
      <c r="ANB440" s="29"/>
    </row>
    <row r="441" spans="1:1042" x14ac:dyDescent="0.25">
      <c r="A441" t="s">
        <v>188</v>
      </c>
      <c r="K441" s="35"/>
      <c r="L441" s="53"/>
      <c r="M441"/>
      <c r="N441" s="53"/>
      <c r="O441" s="60"/>
      <c r="P441" s="60"/>
      <c r="Q441" s="60"/>
      <c r="R441" s="21"/>
      <c r="S441" s="23"/>
      <c r="T441" s="30"/>
      <c r="U441" s="80"/>
      <c r="V441" s="80"/>
      <c r="W441" s="80"/>
      <c r="X441" s="45"/>
      <c r="Y441" s="45"/>
      <c r="Z441" s="44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JK441"/>
      <c r="JL441"/>
      <c r="JM441"/>
      <c r="JN441"/>
      <c r="JO441"/>
      <c r="JP441"/>
      <c r="JQ441"/>
      <c r="JR441"/>
      <c r="JS441"/>
      <c r="JT441"/>
      <c r="JU441"/>
      <c r="JV441"/>
      <c r="JW441"/>
      <c r="JX441"/>
      <c r="JY441"/>
      <c r="JZ441"/>
      <c r="KA441"/>
      <c r="KB441"/>
      <c r="KC441"/>
      <c r="KD441"/>
      <c r="KE441"/>
      <c r="KF441"/>
      <c r="KG441"/>
      <c r="KH441"/>
      <c r="KI441"/>
      <c r="KJ441"/>
      <c r="KK441"/>
      <c r="KL441"/>
      <c r="KM441"/>
      <c r="KN441"/>
      <c r="KO441"/>
      <c r="KP441"/>
      <c r="KQ441"/>
      <c r="KR441"/>
      <c r="KS441"/>
      <c r="KT441"/>
      <c r="KU441"/>
      <c r="KV441"/>
      <c r="KW441"/>
      <c r="KX441"/>
      <c r="KY441"/>
      <c r="KZ441"/>
      <c r="LA441"/>
      <c r="LB441"/>
      <c r="LC441"/>
      <c r="LD441"/>
      <c r="LE441"/>
      <c r="LF441"/>
      <c r="LG441"/>
      <c r="LH441"/>
      <c r="LI441"/>
      <c r="LJ441"/>
      <c r="LK441"/>
      <c r="LL441"/>
      <c r="LM441"/>
      <c r="LN441"/>
      <c r="LO441"/>
      <c r="LP441"/>
      <c r="LQ441"/>
      <c r="LR441"/>
      <c r="LS441"/>
      <c r="LT441"/>
      <c r="LU441"/>
      <c r="LV441"/>
      <c r="LW441"/>
      <c r="LX441"/>
      <c r="LY441"/>
      <c r="LZ441"/>
      <c r="MA441"/>
      <c r="MB441"/>
      <c r="MC441"/>
      <c r="MD441"/>
      <c r="ME441"/>
      <c r="MF441"/>
      <c r="MG441"/>
      <c r="MH441"/>
      <c r="MI441"/>
      <c r="MJ441"/>
      <c r="MK441"/>
      <c r="ML441"/>
      <c r="MM441"/>
      <c r="MN441"/>
      <c r="MO441"/>
      <c r="MP441"/>
      <c r="MQ441"/>
      <c r="MR441"/>
      <c r="MS441"/>
      <c r="MT441"/>
      <c r="MU441"/>
      <c r="MV441"/>
      <c r="MW441"/>
      <c r="MX441"/>
      <c r="MY441"/>
      <c r="MZ441"/>
      <c r="NA441"/>
      <c r="NB441"/>
      <c r="NC441"/>
      <c r="ND441"/>
      <c r="NE441"/>
      <c r="NF441"/>
      <c r="NG441"/>
      <c r="NH441"/>
      <c r="NI441"/>
      <c r="NJ441"/>
      <c r="NK441"/>
      <c r="NL441"/>
      <c r="NM441"/>
      <c r="NN441"/>
      <c r="NO441"/>
      <c r="NP441"/>
      <c r="NQ441"/>
      <c r="NR441"/>
      <c r="NS441"/>
      <c r="NT441"/>
      <c r="NU441"/>
      <c r="NV441"/>
      <c r="NW441"/>
      <c r="NX441"/>
      <c r="NY441"/>
      <c r="NZ441"/>
      <c r="OA441"/>
      <c r="OB441"/>
      <c r="OC441"/>
      <c r="OD441"/>
      <c r="OE441"/>
      <c r="OF441"/>
      <c r="OG441"/>
      <c r="OH441"/>
      <c r="OI441"/>
      <c r="OJ441"/>
      <c r="OK441"/>
      <c r="OL441"/>
      <c r="OM441"/>
      <c r="ON441"/>
      <c r="OO441"/>
      <c r="OP441"/>
      <c r="OQ441"/>
      <c r="OR441"/>
      <c r="OS441"/>
      <c r="OT441"/>
      <c r="OU441"/>
      <c r="OV441"/>
      <c r="OW441"/>
      <c r="OX441"/>
      <c r="OY441"/>
      <c r="OZ441"/>
      <c r="PA441"/>
      <c r="PB441"/>
      <c r="PC441"/>
      <c r="PD441"/>
      <c r="PE441"/>
      <c r="PF441"/>
      <c r="PG441"/>
      <c r="PH441"/>
      <c r="PI441"/>
      <c r="PJ441"/>
      <c r="PK441"/>
      <c r="PL441"/>
      <c r="PM441"/>
      <c r="PN441"/>
      <c r="PO441"/>
      <c r="PP441"/>
      <c r="PQ441"/>
      <c r="PR441"/>
      <c r="PS441"/>
      <c r="PT441"/>
      <c r="PU441"/>
      <c r="PV441"/>
      <c r="PW441"/>
      <c r="PX441"/>
      <c r="PY441"/>
      <c r="PZ441"/>
      <c r="QA441"/>
      <c r="QB441"/>
      <c r="QC441"/>
      <c r="QD441"/>
      <c r="QE441"/>
      <c r="QF441"/>
      <c r="QG441"/>
      <c r="QH441"/>
      <c r="QI441"/>
      <c r="QJ441"/>
      <c r="QK441"/>
      <c r="QL441"/>
      <c r="QM441"/>
      <c r="QN441"/>
      <c r="QO441"/>
      <c r="QP441"/>
      <c r="QQ441"/>
      <c r="QR441"/>
      <c r="QS441"/>
      <c r="QT441"/>
      <c r="QU441"/>
      <c r="QV441"/>
      <c r="QW441"/>
      <c r="QX441"/>
      <c r="QY441"/>
      <c r="QZ441"/>
      <c r="RA441"/>
      <c r="RB441"/>
      <c r="RC441"/>
      <c r="RD441"/>
      <c r="RE441"/>
      <c r="RF441"/>
      <c r="RG441"/>
      <c r="RH441"/>
      <c r="RI441"/>
      <c r="RJ441"/>
      <c r="RK441"/>
      <c r="RL441"/>
      <c r="RM441"/>
      <c r="RN441"/>
      <c r="RO441"/>
      <c r="RP441"/>
      <c r="RQ441"/>
      <c r="RR441"/>
      <c r="RS441"/>
      <c r="RT441"/>
      <c r="RU441"/>
      <c r="RV441"/>
      <c r="RW441"/>
      <c r="RX441"/>
      <c r="RY441"/>
      <c r="RZ441"/>
      <c r="SA441"/>
      <c r="SB441"/>
      <c r="SC441"/>
      <c r="SD441"/>
      <c r="SE441"/>
      <c r="SF441"/>
      <c r="SG441"/>
      <c r="SH441"/>
      <c r="SI441"/>
      <c r="SJ441"/>
      <c r="SK441"/>
      <c r="SL441"/>
      <c r="SM441"/>
      <c r="SN441"/>
      <c r="SO441"/>
      <c r="SP441"/>
      <c r="SQ441"/>
      <c r="SR441"/>
      <c r="SS441"/>
      <c r="ST441"/>
      <c r="SU441"/>
      <c r="SV441"/>
      <c r="SW441"/>
      <c r="SX441"/>
      <c r="SY441"/>
      <c r="SZ441"/>
      <c r="TA441"/>
      <c r="TB441"/>
      <c r="TC441"/>
      <c r="TD441"/>
      <c r="TE441"/>
      <c r="TF441"/>
      <c r="TG441"/>
      <c r="TH441"/>
      <c r="TI441"/>
      <c r="TJ441"/>
      <c r="TK441"/>
      <c r="TL441"/>
      <c r="TM441"/>
      <c r="TN441"/>
      <c r="TO441"/>
      <c r="TP441"/>
      <c r="TQ441"/>
      <c r="TR441"/>
      <c r="TS441"/>
      <c r="TT441"/>
      <c r="TU441"/>
      <c r="TV441"/>
      <c r="TW441"/>
      <c r="TX441"/>
      <c r="TY441"/>
      <c r="TZ441"/>
      <c r="UA441"/>
      <c r="UB441"/>
      <c r="UC441"/>
      <c r="UD441"/>
      <c r="UE441"/>
      <c r="UF441"/>
      <c r="UG441"/>
      <c r="UH441"/>
      <c r="UI441"/>
      <c r="UJ441"/>
      <c r="UK441"/>
      <c r="UL441"/>
      <c r="UM441"/>
      <c r="UN441"/>
      <c r="UO441"/>
      <c r="UP441"/>
      <c r="UQ441"/>
      <c r="UR441"/>
      <c r="US441"/>
      <c r="UT441"/>
      <c r="UU441"/>
      <c r="UV441"/>
      <c r="UW441"/>
      <c r="UX441"/>
      <c r="UY441"/>
      <c r="UZ441"/>
      <c r="VA441"/>
      <c r="VB441"/>
      <c r="VC441"/>
      <c r="VD441"/>
      <c r="VE441"/>
      <c r="VF441"/>
      <c r="VG441"/>
      <c r="VH441"/>
      <c r="VI441"/>
      <c r="VJ441"/>
      <c r="VK441"/>
      <c r="VL441"/>
      <c r="VM441"/>
      <c r="VN441"/>
      <c r="VO441"/>
      <c r="VP441"/>
      <c r="VQ441"/>
      <c r="VR441"/>
      <c r="VS441"/>
      <c r="VT441"/>
      <c r="VU441"/>
      <c r="VV441"/>
      <c r="VW441"/>
      <c r="VX441"/>
      <c r="VY441"/>
      <c r="VZ441"/>
      <c r="WA441"/>
      <c r="WB441"/>
      <c r="WC441"/>
      <c r="WD441"/>
      <c r="WE441"/>
      <c r="WF441"/>
      <c r="WG441"/>
      <c r="WH441"/>
      <c r="WI441"/>
      <c r="WJ441"/>
      <c r="WK441"/>
      <c r="WL441"/>
      <c r="WM441"/>
      <c r="WN441"/>
      <c r="WO441"/>
      <c r="WP441"/>
      <c r="WQ441"/>
      <c r="WR441"/>
      <c r="WS441"/>
      <c r="WT441"/>
      <c r="WU441"/>
      <c r="WV441"/>
      <c r="WW441"/>
      <c r="WX441"/>
      <c r="WY441"/>
      <c r="WZ441"/>
      <c r="XA441"/>
      <c r="XB441"/>
      <c r="XC441"/>
      <c r="XD441"/>
      <c r="XE441"/>
      <c r="XF441"/>
      <c r="XG441"/>
      <c r="XH441"/>
      <c r="XI441"/>
      <c r="XJ441"/>
      <c r="XK441"/>
      <c r="XL441"/>
      <c r="XM441"/>
      <c r="XN441"/>
      <c r="XO441"/>
      <c r="XP441"/>
      <c r="XQ441"/>
      <c r="XR441"/>
      <c r="XS441"/>
      <c r="XT441"/>
      <c r="XU441"/>
      <c r="XV441"/>
      <c r="XW441"/>
      <c r="XX441"/>
      <c r="XY441"/>
      <c r="XZ441"/>
      <c r="YA441"/>
      <c r="YB441"/>
      <c r="YC441"/>
      <c r="YD441"/>
      <c r="YE441"/>
      <c r="YF441"/>
      <c r="YG441"/>
      <c r="YH441"/>
      <c r="YI441"/>
      <c r="YJ441"/>
      <c r="YK441"/>
      <c r="YL441"/>
      <c r="YM441"/>
      <c r="YN441"/>
      <c r="YO441"/>
      <c r="YP441"/>
      <c r="YQ441"/>
      <c r="YR441"/>
      <c r="YS441"/>
      <c r="YT441"/>
      <c r="YU441"/>
      <c r="YV441"/>
      <c r="YW441"/>
      <c r="YX441"/>
      <c r="YY441"/>
      <c r="YZ441"/>
      <c r="ZA441"/>
      <c r="ZB441"/>
      <c r="ZC441"/>
      <c r="ZD441"/>
      <c r="ZE441"/>
      <c r="ZF441"/>
      <c r="ZG441"/>
      <c r="ZH441"/>
      <c r="ZI441"/>
      <c r="ZJ441"/>
      <c r="ZK441"/>
      <c r="ZL441"/>
      <c r="ZM441"/>
      <c r="ZN441"/>
      <c r="ZO441"/>
      <c r="ZP441"/>
      <c r="ZQ441"/>
      <c r="ZR441"/>
      <c r="ZS441"/>
      <c r="ZT441"/>
      <c r="ZU441"/>
      <c r="ZV441"/>
      <c r="ZW441"/>
      <c r="ZX441"/>
      <c r="ZY441"/>
      <c r="ZZ441"/>
      <c r="AAA441"/>
      <c r="AAB441"/>
      <c r="AAC441"/>
      <c r="AAD441"/>
      <c r="AAE441"/>
      <c r="AAF441"/>
      <c r="AAG441"/>
      <c r="AAH441"/>
      <c r="AAI441"/>
      <c r="AAJ441"/>
      <c r="AAK441"/>
      <c r="AAL441"/>
      <c r="AAM441"/>
      <c r="AAN441"/>
      <c r="AAO441"/>
      <c r="AAP441"/>
      <c r="AAQ441"/>
      <c r="AAR441"/>
      <c r="AAS441"/>
      <c r="AAT441"/>
      <c r="AAU441"/>
      <c r="AAV441"/>
      <c r="AAW441"/>
      <c r="AAX441"/>
      <c r="AAY441"/>
      <c r="AAZ441"/>
      <c r="ABA441"/>
      <c r="ABB441"/>
      <c r="ABC441"/>
      <c r="ABD441"/>
      <c r="ABE441"/>
      <c r="ABF441"/>
      <c r="ABG441"/>
      <c r="ABH441"/>
      <c r="ABI441"/>
      <c r="ABJ441"/>
      <c r="ABK441"/>
      <c r="ABL441"/>
      <c r="ABM441"/>
      <c r="ABN441"/>
      <c r="ABO441"/>
      <c r="ABP441"/>
      <c r="ABQ441"/>
      <c r="ABR441"/>
      <c r="ABS441"/>
      <c r="ABT441"/>
      <c r="ABU441"/>
      <c r="ABV441"/>
      <c r="ABW441"/>
      <c r="ABX441"/>
      <c r="ABY441"/>
      <c r="ABZ441"/>
      <c r="ACA441"/>
      <c r="ACB441"/>
      <c r="ACC441"/>
      <c r="ACD441"/>
      <c r="ACE441"/>
      <c r="ACF441"/>
      <c r="ACG441"/>
      <c r="ACH441"/>
      <c r="ACI441"/>
      <c r="ACJ441"/>
      <c r="ACK441"/>
      <c r="ACL441"/>
      <c r="ACM441"/>
      <c r="ACN441"/>
      <c r="ACO441"/>
      <c r="ACP441"/>
      <c r="ACQ441"/>
      <c r="ACR441"/>
      <c r="ACS441"/>
      <c r="ACT441"/>
      <c r="ACU441"/>
      <c r="ACV441"/>
      <c r="ACW441"/>
      <c r="ACX441"/>
      <c r="ACY441"/>
      <c r="ACZ441"/>
      <c r="ADA441"/>
      <c r="ADB441"/>
      <c r="ADC441"/>
      <c r="ADD441"/>
      <c r="ADE441"/>
      <c r="ADF441"/>
      <c r="ADG441"/>
      <c r="ADH441"/>
      <c r="ADI441"/>
      <c r="ADJ441"/>
      <c r="ADK441"/>
      <c r="ADL441"/>
      <c r="ADM441"/>
      <c r="ADN441"/>
      <c r="ADO441"/>
      <c r="ADP441"/>
      <c r="ADQ441"/>
      <c r="ADR441"/>
      <c r="ADS441"/>
      <c r="ADT441"/>
      <c r="ADU441"/>
      <c r="ADV441"/>
      <c r="ADW441"/>
      <c r="ADX441"/>
      <c r="ADY441"/>
      <c r="ADZ441"/>
      <c r="AEA441"/>
      <c r="AEB441"/>
      <c r="AEC441"/>
      <c r="AED441"/>
      <c r="AEE441"/>
      <c r="AEF441"/>
      <c r="AEG441"/>
      <c r="AEH441"/>
      <c r="AEI441"/>
      <c r="AEJ441"/>
      <c r="AEK441"/>
      <c r="AEL441"/>
      <c r="AEM441"/>
      <c r="AEN441"/>
      <c r="AEO441"/>
      <c r="AEP441"/>
      <c r="AEQ441"/>
      <c r="AER441"/>
      <c r="AES441"/>
      <c r="AET441"/>
      <c r="AEU441"/>
      <c r="AEV441"/>
      <c r="AEW441"/>
      <c r="AEX441"/>
      <c r="AEY441"/>
      <c r="AEZ441"/>
      <c r="AFA441"/>
      <c r="AFB441"/>
      <c r="AFC441"/>
      <c r="AFD441"/>
      <c r="AFE441"/>
      <c r="AFF441"/>
      <c r="AFG441"/>
      <c r="AFH441"/>
      <c r="AFI441"/>
      <c r="AFJ441"/>
      <c r="AFK441"/>
      <c r="AFL441"/>
      <c r="AFM441"/>
      <c r="AFN441"/>
      <c r="AFO441"/>
      <c r="AFP441"/>
      <c r="AFQ441"/>
      <c r="AFR441"/>
      <c r="AFS441"/>
      <c r="AFT441"/>
      <c r="AFU441"/>
      <c r="AFV441"/>
      <c r="AFW441"/>
      <c r="AFX441"/>
      <c r="AFY441"/>
      <c r="AFZ441"/>
      <c r="AGA441"/>
      <c r="AGB441"/>
      <c r="AGC441"/>
      <c r="AGD441"/>
      <c r="AGE441"/>
      <c r="AGF441"/>
      <c r="AGG441"/>
      <c r="AGH441"/>
      <c r="AGI441"/>
      <c r="AGJ441"/>
      <c r="AGK441"/>
      <c r="AGL441"/>
      <c r="AGM441"/>
      <c r="AGN441"/>
      <c r="AGO441"/>
      <c r="AGP441"/>
      <c r="AGQ441"/>
      <c r="AGR441"/>
      <c r="AGS441"/>
      <c r="AGT441"/>
      <c r="AGU441"/>
      <c r="AGV441"/>
      <c r="AGW441"/>
      <c r="AGX441"/>
      <c r="AGY441"/>
      <c r="AGZ441"/>
      <c r="AHA441"/>
      <c r="AHB441"/>
      <c r="AHC441"/>
      <c r="AHD441"/>
      <c r="AHE441"/>
      <c r="AHF441"/>
      <c r="AHG441"/>
      <c r="AHH441"/>
      <c r="AHI441"/>
      <c r="AHJ441"/>
      <c r="AHK441"/>
      <c r="AHL441"/>
      <c r="AHM441"/>
      <c r="AHN441"/>
      <c r="AHO441"/>
      <c r="AHP441"/>
      <c r="AHQ441"/>
      <c r="AHR441"/>
      <c r="AHS441"/>
      <c r="AHT441"/>
      <c r="AHU441"/>
      <c r="AHV441"/>
      <c r="AHW441"/>
      <c r="AHX441"/>
      <c r="AHY441"/>
      <c r="AHZ441"/>
      <c r="AIA441"/>
      <c r="AIB441"/>
      <c r="AIC441"/>
      <c r="AID441"/>
      <c r="AIE441"/>
      <c r="AIF441"/>
      <c r="AIG441"/>
      <c r="AIH441"/>
      <c r="AII441"/>
      <c r="AIJ441"/>
      <c r="AIK441"/>
      <c r="AIL441"/>
      <c r="AIM441"/>
      <c r="AIN441"/>
      <c r="AIO441"/>
      <c r="AIP441"/>
      <c r="AIQ441"/>
      <c r="AIR441"/>
      <c r="AIS441"/>
      <c r="AIT441"/>
      <c r="AIU441"/>
      <c r="AIV441"/>
      <c r="AIW441"/>
      <c r="AIX441"/>
      <c r="AIY441"/>
      <c r="AIZ441"/>
      <c r="AJA441"/>
      <c r="AJB441"/>
      <c r="AJC441"/>
      <c r="AJD441"/>
      <c r="AJE441"/>
      <c r="AJF441"/>
      <c r="AJG441"/>
      <c r="AJH441"/>
      <c r="AJI441"/>
      <c r="AJJ441"/>
      <c r="AJK441"/>
      <c r="AJL441"/>
      <c r="AJM441"/>
      <c r="AJN441"/>
      <c r="AJO441"/>
      <c r="AJP441"/>
      <c r="AJQ441"/>
      <c r="AJR441"/>
      <c r="AJS441"/>
      <c r="AJT441"/>
      <c r="AJU441"/>
      <c r="AJV441"/>
      <c r="AJW441"/>
      <c r="AJX441"/>
      <c r="AJY441"/>
      <c r="AJZ441"/>
      <c r="AKA441"/>
      <c r="AKB441"/>
      <c r="AKC441"/>
      <c r="AKD441"/>
      <c r="AKE441"/>
      <c r="AKF441"/>
      <c r="AKG441"/>
      <c r="AKH441"/>
      <c r="AKI441"/>
      <c r="AKJ441"/>
      <c r="AKK441"/>
      <c r="AKL441"/>
      <c r="AKM441"/>
      <c r="AKN441"/>
      <c r="AKO441"/>
      <c r="AKP441"/>
      <c r="AKQ441"/>
      <c r="AKR441"/>
      <c r="AKS441"/>
      <c r="AKT441"/>
      <c r="AKU441"/>
      <c r="AKV441"/>
      <c r="AKW441"/>
      <c r="AKX441"/>
      <c r="AKY441"/>
      <c r="AKZ441"/>
      <c r="ALA441"/>
      <c r="ALB441"/>
      <c r="ALC441"/>
      <c r="ALD441"/>
      <c r="ALE441"/>
      <c r="ALF441"/>
      <c r="ALG441"/>
      <c r="ALH441"/>
      <c r="ALI441"/>
      <c r="ALJ441"/>
      <c r="ALK441"/>
      <c r="ALL441"/>
      <c r="ALM441"/>
      <c r="ALN441"/>
      <c r="ALO441"/>
      <c r="ALP441"/>
      <c r="ALQ441"/>
      <c r="ALR441"/>
      <c r="ALS441"/>
      <c r="ALT441"/>
      <c r="ALU441"/>
      <c r="ALV441"/>
      <c r="ALW441"/>
      <c r="ALX441"/>
      <c r="ALY441"/>
      <c r="ALZ441"/>
      <c r="AMA441"/>
      <c r="AMB441"/>
      <c r="AMC441"/>
      <c r="AMD441"/>
      <c r="AME441"/>
      <c r="AMF441"/>
      <c r="AMG441"/>
      <c r="AMH441"/>
      <c r="AMI441"/>
      <c r="AMJ441"/>
      <c r="AMK441"/>
      <c r="AML441"/>
      <c r="AMM441"/>
      <c r="AMN441"/>
      <c r="AMO441"/>
      <c r="AMP441"/>
      <c r="AMQ441"/>
      <c r="AMR441"/>
      <c r="AMS441"/>
      <c r="AMT441"/>
      <c r="AMU441"/>
      <c r="AMV441"/>
      <c r="AMW441"/>
      <c r="AMX441"/>
      <c r="AMY441"/>
      <c r="AMZ441"/>
      <c r="ANA441"/>
      <c r="ANB441"/>
    </row>
    <row r="442" spans="1:1042" x14ac:dyDescent="0.25">
      <c r="A442" t="s">
        <v>188</v>
      </c>
      <c r="K442" s="35"/>
      <c r="L442" s="53"/>
      <c r="M442"/>
      <c r="N442" s="53"/>
      <c r="O442" s="60"/>
      <c r="P442" s="60"/>
      <c r="Q442" s="60"/>
      <c r="R442" s="21"/>
      <c r="S442" s="23"/>
      <c r="T442" s="30"/>
      <c r="U442" s="80"/>
      <c r="V442" s="80"/>
      <c r="W442" s="80"/>
      <c r="X442" s="45"/>
      <c r="Y442" s="45"/>
      <c r="Z442" s="44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  <c r="AMK442"/>
      <c r="AML442"/>
      <c r="AMM442"/>
      <c r="AMN442"/>
      <c r="AMO442"/>
      <c r="AMP442"/>
      <c r="AMQ442"/>
      <c r="AMR442"/>
      <c r="AMS442"/>
      <c r="AMT442"/>
      <c r="AMU442"/>
      <c r="AMV442"/>
      <c r="AMW442"/>
      <c r="AMX442"/>
      <c r="AMY442"/>
      <c r="AMZ442"/>
      <c r="ANA442"/>
      <c r="ANB442"/>
    </row>
    <row r="443" spans="1:1042" x14ac:dyDescent="0.25">
      <c r="K443" s="35"/>
      <c r="L443" s="53"/>
      <c r="M443"/>
      <c r="N443" s="53"/>
      <c r="O443" s="60"/>
      <c r="P443" s="60"/>
      <c r="Q443" s="60"/>
      <c r="R443" s="21"/>
      <c r="S443" s="23"/>
      <c r="T443" s="30"/>
      <c r="U443" s="80"/>
      <c r="V443" s="80"/>
      <c r="W443" s="80"/>
      <c r="X443" s="45"/>
      <c r="Y443" s="45"/>
      <c r="Z443" s="44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  <c r="JB443"/>
      <c r="JC443"/>
      <c r="JD443"/>
      <c r="JE443"/>
      <c r="JF443"/>
      <c r="JG443"/>
      <c r="JH443"/>
      <c r="JI443"/>
      <c r="JJ443"/>
      <c r="JK443"/>
      <c r="JL443"/>
      <c r="JM443"/>
      <c r="JN443"/>
      <c r="JO443"/>
      <c r="JP443"/>
      <c r="JQ443"/>
      <c r="JR443"/>
      <c r="JS443"/>
      <c r="JT443"/>
      <c r="JU443"/>
      <c r="JV443"/>
      <c r="JW443"/>
      <c r="JX443"/>
      <c r="JY443"/>
      <c r="JZ443"/>
      <c r="KA443"/>
      <c r="KB443"/>
      <c r="KC443"/>
      <c r="KD443"/>
      <c r="KE443"/>
      <c r="KF443"/>
      <c r="KG443"/>
      <c r="KH443"/>
      <c r="KI443"/>
      <c r="KJ443"/>
      <c r="KK443"/>
      <c r="KL443"/>
      <c r="KM443"/>
      <c r="KN443"/>
      <c r="KO443"/>
      <c r="KP443"/>
      <c r="KQ443"/>
      <c r="KR443"/>
      <c r="KS443"/>
      <c r="KT443"/>
      <c r="KU443"/>
      <c r="KV443"/>
      <c r="KW443"/>
      <c r="KX443"/>
      <c r="KY443"/>
      <c r="KZ443"/>
      <c r="LA443"/>
      <c r="LB443"/>
      <c r="LC443"/>
      <c r="LD443"/>
      <c r="LE443"/>
      <c r="LF443"/>
      <c r="LG443"/>
      <c r="LH443"/>
      <c r="LI443"/>
      <c r="LJ443"/>
      <c r="LK443"/>
      <c r="LL443"/>
      <c r="LM443"/>
      <c r="LN443"/>
      <c r="LO443"/>
      <c r="LP443"/>
      <c r="LQ443"/>
      <c r="LR443"/>
      <c r="LS443"/>
      <c r="LT443"/>
      <c r="LU443"/>
      <c r="LV443"/>
      <c r="LW443"/>
      <c r="LX443"/>
      <c r="LY443"/>
      <c r="LZ443"/>
      <c r="MA443"/>
      <c r="MB443"/>
      <c r="MC443"/>
      <c r="MD443"/>
      <c r="ME443"/>
      <c r="MF443"/>
      <c r="MG443"/>
      <c r="MH443"/>
      <c r="MI443"/>
      <c r="MJ443"/>
      <c r="MK443"/>
      <c r="ML443"/>
      <c r="MM443"/>
      <c r="MN443"/>
      <c r="MO443"/>
      <c r="MP443"/>
      <c r="MQ443"/>
      <c r="MR443"/>
      <c r="MS443"/>
      <c r="MT443"/>
      <c r="MU443"/>
      <c r="MV443"/>
      <c r="MW443"/>
      <c r="MX443"/>
      <c r="MY443"/>
      <c r="MZ443"/>
      <c r="NA443"/>
      <c r="NB443"/>
      <c r="NC443"/>
      <c r="ND443"/>
      <c r="NE443"/>
      <c r="NF443"/>
      <c r="NG443"/>
      <c r="NH443"/>
      <c r="NI443"/>
      <c r="NJ443"/>
      <c r="NK443"/>
      <c r="NL443"/>
      <c r="NM443"/>
      <c r="NN443"/>
      <c r="NO443"/>
      <c r="NP443"/>
      <c r="NQ443"/>
      <c r="NR443"/>
      <c r="NS443"/>
      <c r="NT443"/>
      <c r="NU443"/>
      <c r="NV443"/>
      <c r="NW443"/>
      <c r="NX443"/>
      <c r="NY443"/>
      <c r="NZ443"/>
      <c r="OA443"/>
      <c r="OB443"/>
      <c r="OC443"/>
      <c r="OD443"/>
      <c r="OE443"/>
      <c r="OF443"/>
      <c r="OG443"/>
      <c r="OH443"/>
      <c r="OI443"/>
      <c r="OJ443"/>
      <c r="OK443"/>
      <c r="OL443"/>
      <c r="OM443"/>
      <c r="ON443"/>
      <c r="OO443"/>
      <c r="OP443"/>
      <c r="OQ443"/>
      <c r="OR443"/>
      <c r="OS443"/>
      <c r="OT443"/>
      <c r="OU443"/>
      <c r="OV443"/>
      <c r="OW443"/>
      <c r="OX443"/>
      <c r="OY443"/>
      <c r="OZ443"/>
      <c r="PA443"/>
      <c r="PB443"/>
      <c r="PC443"/>
      <c r="PD443"/>
      <c r="PE443"/>
      <c r="PF443"/>
      <c r="PG443"/>
      <c r="PH443"/>
      <c r="PI443"/>
      <c r="PJ443"/>
      <c r="PK443"/>
      <c r="PL443"/>
      <c r="PM443"/>
      <c r="PN443"/>
      <c r="PO443"/>
      <c r="PP443"/>
      <c r="PQ443"/>
      <c r="PR443"/>
      <c r="PS443"/>
      <c r="PT443"/>
      <c r="PU443"/>
      <c r="PV443"/>
      <c r="PW443"/>
      <c r="PX443"/>
      <c r="PY443"/>
      <c r="PZ443"/>
      <c r="QA443"/>
      <c r="QB443"/>
      <c r="QC443"/>
      <c r="QD443"/>
      <c r="QE443"/>
      <c r="QF443"/>
      <c r="QG443"/>
      <c r="QH443"/>
      <c r="QI443"/>
      <c r="QJ443"/>
      <c r="QK443"/>
      <c r="QL443"/>
      <c r="QM443"/>
      <c r="QN443"/>
      <c r="QO443"/>
      <c r="QP443"/>
      <c r="QQ443"/>
      <c r="QR443"/>
      <c r="QS443"/>
      <c r="QT443"/>
      <c r="QU443"/>
      <c r="QV443"/>
      <c r="QW443"/>
      <c r="QX443"/>
      <c r="QY443"/>
      <c r="QZ443"/>
      <c r="RA443"/>
      <c r="RB443"/>
      <c r="RC443"/>
      <c r="RD443"/>
      <c r="RE443"/>
      <c r="RF443"/>
      <c r="RG443"/>
      <c r="RH443"/>
      <c r="RI443"/>
      <c r="RJ443"/>
      <c r="RK443"/>
      <c r="RL443"/>
      <c r="RM443"/>
      <c r="RN443"/>
      <c r="RO443"/>
      <c r="RP443"/>
      <c r="RQ443"/>
      <c r="RR443"/>
      <c r="RS443"/>
      <c r="RT443"/>
      <c r="RU443"/>
      <c r="RV443"/>
      <c r="RW443"/>
      <c r="RX443"/>
      <c r="RY443"/>
      <c r="RZ443"/>
      <c r="SA443"/>
      <c r="SB443"/>
      <c r="SC443"/>
      <c r="SD443"/>
      <c r="SE443"/>
      <c r="SF443"/>
      <c r="SG443"/>
      <c r="SH443"/>
      <c r="SI443"/>
      <c r="SJ443"/>
      <c r="SK443"/>
      <c r="SL443"/>
      <c r="SM443"/>
      <c r="SN443"/>
      <c r="SO443"/>
      <c r="SP443"/>
      <c r="SQ443"/>
      <c r="SR443"/>
      <c r="SS443"/>
      <c r="ST443"/>
      <c r="SU443"/>
      <c r="SV443"/>
      <c r="SW443"/>
      <c r="SX443"/>
      <c r="SY443"/>
      <c r="SZ443"/>
      <c r="TA443"/>
      <c r="TB443"/>
      <c r="TC443"/>
      <c r="TD443"/>
      <c r="TE443"/>
      <c r="TF443"/>
      <c r="TG443"/>
      <c r="TH443"/>
      <c r="TI443"/>
      <c r="TJ443"/>
      <c r="TK443"/>
      <c r="TL443"/>
      <c r="TM443"/>
      <c r="TN443"/>
      <c r="TO443"/>
      <c r="TP443"/>
      <c r="TQ443"/>
      <c r="TR443"/>
      <c r="TS443"/>
      <c r="TT443"/>
      <c r="TU443"/>
      <c r="TV443"/>
      <c r="TW443"/>
      <c r="TX443"/>
      <c r="TY443"/>
      <c r="TZ443"/>
      <c r="UA443"/>
      <c r="UB443"/>
      <c r="UC443"/>
      <c r="UD443"/>
      <c r="UE443"/>
      <c r="UF443"/>
      <c r="UG443"/>
      <c r="UH443"/>
      <c r="UI443"/>
      <c r="UJ443"/>
      <c r="UK443"/>
      <c r="UL443"/>
      <c r="UM443"/>
      <c r="UN443"/>
      <c r="UO443"/>
      <c r="UP443"/>
      <c r="UQ443"/>
      <c r="UR443"/>
      <c r="US443"/>
      <c r="UT443"/>
      <c r="UU443"/>
      <c r="UV443"/>
      <c r="UW443"/>
      <c r="UX443"/>
      <c r="UY443"/>
      <c r="UZ443"/>
      <c r="VA443"/>
      <c r="VB443"/>
      <c r="VC443"/>
      <c r="VD443"/>
      <c r="VE443"/>
      <c r="VF443"/>
      <c r="VG443"/>
      <c r="VH443"/>
      <c r="VI443"/>
      <c r="VJ443"/>
      <c r="VK443"/>
      <c r="VL443"/>
      <c r="VM443"/>
      <c r="VN443"/>
      <c r="VO443"/>
      <c r="VP443"/>
      <c r="VQ443"/>
      <c r="VR443"/>
      <c r="VS443"/>
      <c r="VT443"/>
      <c r="VU443"/>
      <c r="VV443"/>
      <c r="VW443"/>
      <c r="VX443"/>
      <c r="VY443"/>
      <c r="VZ443"/>
      <c r="WA443"/>
      <c r="WB443"/>
      <c r="WC443"/>
      <c r="WD443"/>
      <c r="WE443"/>
      <c r="WF443"/>
      <c r="WG443"/>
      <c r="WH443"/>
      <c r="WI443"/>
      <c r="WJ443"/>
      <c r="WK443"/>
      <c r="WL443"/>
      <c r="WM443"/>
      <c r="WN443"/>
      <c r="WO443"/>
      <c r="WP443"/>
      <c r="WQ443"/>
      <c r="WR443"/>
      <c r="WS443"/>
      <c r="WT443"/>
      <c r="WU443"/>
      <c r="WV443"/>
      <c r="WW443"/>
      <c r="WX443"/>
      <c r="WY443"/>
      <c r="WZ443"/>
      <c r="XA443"/>
      <c r="XB443"/>
      <c r="XC443"/>
      <c r="XD443"/>
      <c r="XE443"/>
      <c r="XF443"/>
      <c r="XG443"/>
      <c r="XH443"/>
      <c r="XI443"/>
      <c r="XJ443"/>
      <c r="XK443"/>
      <c r="XL443"/>
      <c r="XM443"/>
      <c r="XN443"/>
      <c r="XO443"/>
      <c r="XP443"/>
      <c r="XQ443"/>
      <c r="XR443"/>
      <c r="XS443"/>
      <c r="XT443"/>
      <c r="XU443"/>
      <c r="XV443"/>
      <c r="XW443"/>
      <c r="XX443"/>
      <c r="XY443"/>
      <c r="XZ443"/>
      <c r="YA443"/>
      <c r="YB443"/>
      <c r="YC443"/>
      <c r="YD443"/>
      <c r="YE443"/>
      <c r="YF443"/>
      <c r="YG443"/>
      <c r="YH443"/>
      <c r="YI443"/>
      <c r="YJ443"/>
      <c r="YK443"/>
      <c r="YL443"/>
      <c r="YM443"/>
      <c r="YN443"/>
      <c r="YO443"/>
      <c r="YP443"/>
      <c r="YQ443"/>
      <c r="YR443"/>
      <c r="YS443"/>
      <c r="YT443"/>
      <c r="YU443"/>
      <c r="YV443"/>
      <c r="YW443"/>
      <c r="YX443"/>
      <c r="YY443"/>
      <c r="YZ443"/>
      <c r="ZA443"/>
      <c r="ZB443"/>
      <c r="ZC443"/>
      <c r="ZD443"/>
      <c r="ZE443"/>
      <c r="ZF443"/>
      <c r="ZG443"/>
      <c r="ZH443"/>
      <c r="ZI443"/>
      <c r="ZJ443"/>
      <c r="ZK443"/>
      <c r="ZL443"/>
      <c r="ZM443"/>
      <c r="ZN443"/>
      <c r="ZO443"/>
      <c r="ZP443"/>
      <c r="ZQ443"/>
      <c r="ZR443"/>
      <c r="ZS443"/>
      <c r="ZT443"/>
      <c r="ZU443"/>
      <c r="ZV443"/>
      <c r="ZW443"/>
      <c r="ZX443"/>
      <c r="ZY443"/>
      <c r="ZZ443"/>
      <c r="AAA443"/>
      <c r="AAB443"/>
      <c r="AAC443"/>
      <c r="AAD443"/>
      <c r="AAE443"/>
      <c r="AAF443"/>
      <c r="AAG443"/>
      <c r="AAH443"/>
      <c r="AAI443"/>
      <c r="AAJ443"/>
      <c r="AAK443"/>
      <c r="AAL443"/>
      <c r="AAM443"/>
      <c r="AAN443"/>
      <c r="AAO443"/>
      <c r="AAP443"/>
      <c r="AAQ443"/>
      <c r="AAR443"/>
      <c r="AAS443"/>
      <c r="AAT443"/>
      <c r="AAU443"/>
      <c r="AAV443"/>
      <c r="AAW443"/>
      <c r="AAX443"/>
      <c r="AAY443"/>
      <c r="AAZ443"/>
      <c r="ABA443"/>
      <c r="ABB443"/>
      <c r="ABC443"/>
      <c r="ABD443"/>
      <c r="ABE443"/>
      <c r="ABF443"/>
      <c r="ABG443"/>
      <c r="ABH443"/>
      <c r="ABI443"/>
      <c r="ABJ443"/>
      <c r="ABK443"/>
      <c r="ABL443"/>
      <c r="ABM443"/>
      <c r="ABN443"/>
      <c r="ABO443"/>
      <c r="ABP443"/>
      <c r="ABQ443"/>
      <c r="ABR443"/>
      <c r="ABS443"/>
      <c r="ABT443"/>
      <c r="ABU443"/>
      <c r="ABV443"/>
      <c r="ABW443"/>
      <c r="ABX443"/>
      <c r="ABY443"/>
      <c r="ABZ443"/>
      <c r="ACA443"/>
      <c r="ACB443"/>
      <c r="ACC443"/>
      <c r="ACD443"/>
      <c r="ACE443"/>
      <c r="ACF443"/>
      <c r="ACG443"/>
      <c r="ACH443"/>
      <c r="ACI443"/>
      <c r="ACJ443"/>
      <c r="ACK443"/>
      <c r="ACL443"/>
      <c r="ACM443"/>
      <c r="ACN443"/>
      <c r="ACO443"/>
      <c r="ACP443"/>
      <c r="ACQ443"/>
      <c r="ACR443"/>
      <c r="ACS443"/>
      <c r="ACT443"/>
      <c r="ACU443"/>
      <c r="ACV443"/>
      <c r="ACW443"/>
      <c r="ACX443"/>
      <c r="ACY443"/>
      <c r="ACZ443"/>
      <c r="ADA443"/>
      <c r="ADB443"/>
      <c r="ADC443"/>
      <c r="ADD443"/>
      <c r="ADE443"/>
      <c r="ADF443"/>
      <c r="ADG443"/>
      <c r="ADH443"/>
      <c r="ADI443"/>
      <c r="ADJ443"/>
      <c r="ADK443"/>
      <c r="ADL443"/>
      <c r="ADM443"/>
      <c r="ADN443"/>
      <c r="ADO443"/>
      <c r="ADP443"/>
      <c r="ADQ443"/>
      <c r="ADR443"/>
      <c r="ADS443"/>
      <c r="ADT443"/>
      <c r="ADU443"/>
      <c r="ADV443"/>
      <c r="ADW443"/>
      <c r="ADX443"/>
      <c r="ADY443"/>
      <c r="ADZ443"/>
      <c r="AEA443"/>
      <c r="AEB443"/>
      <c r="AEC443"/>
      <c r="AED443"/>
      <c r="AEE443"/>
      <c r="AEF443"/>
      <c r="AEG443"/>
      <c r="AEH443"/>
      <c r="AEI443"/>
      <c r="AEJ443"/>
      <c r="AEK443"/>
      <c r="AEL443"/>
      <c r="AEM443"/>
      <c r="AEN443"/>
      <c r="AEO443"/>
      <c r="AEP443"/>
      <c r="AEQ443"/>
      <c r="AER443"/>
      <c r="AES443"/>
      <c r="AET443"/>
      <c r="AEU443"/>
      <c r="AEV443"/>
      <c r="AEW443"/>
      <c r="AEX443"/>
      <c r="AEY443"/>
      <c r="AEZ443"/>
      <c r="AFA443"/>
      <c r="AFB443"/>
      <c r="AFC443"/>
      <c r="AFD443"/>
      <c r="AFE443"/>
      <c r="AFF443"/>
      <c r="AFG443"/>
      <c r="AFH443"/>
      <c r="AFI443"/>
      <c r="AFJ443"/>
      <c r="AFK443"/>
      <c r="AFL443"/>
      <c r="AFM443"/>
      <c r="AFN443"/>
      <c r="AFO443"/>
      <c r="AFP443"/>
      <c r="AFQ443"/>
      <c r="AFR443"/>
      <c r="AFS443"/>
      <c r="AFT443"/>
      <c r="AFU443"/>
      <c r="AFV443"/>
      <c r="AFW443"/>
      <c r="AFX443"/>
      <c r="AFY443"/>
      <c r="AFZ443"/>
      <c r="AGA443"/>
      <c r="AGB443"/>
      <c r="AGC443"/>
      <c r="AGD443"/>
      <c r="AGE443"/>
      <c r="AGF443"/>
      <c r="AGG443"/>
      <c r="AGH443"/>
      <c r="AGI443"/>
      <c r="AGJ443"/>
      <c r="AGK443"/>
      <c r="AGL443"/>
      <c r="AGM443"/>
      <c r="AGN443"/>
      <c r="AGO443"/>
      <c r="AGP443"/>
      <c r="AGQ443"/>
      <c r="AGR443"/>
      <c r="AGS443"/>
      <c r="AGT443"/>
      <c r="AGU443"/>
      <c r="AGV443"/>
      <c r="AGW443"/>
      <c r="AGX443"/>
      <c r="AGY443"/>
      <c r="AGZ443"/>
      <c r="AHA443"/>
      <c r="AHB443"/>
      <c r="AHC443"/>
      <c r="AHD443"/>
      <c r="AHE443"/>
      <c r="AHF443"/>
      <c r="AHG443"/>
      <c r="AHH443"/>
      <c r="AHI443"/>
      <c r="AHJ443"/>
      <c r="AHK443"/>
      <c r="AHL443"/>
      <c r="AHM443"/>
      <c r="AHN443"/>
      <c r="AHO443"/>
      <c r="AHP443"/>
      <c r="AHQ443"/>
      <c r="AHR443"/>
      <c r="AHS443"/>
      <c r="AHT443"/>
      <c r="AHU443"/>
      <c r="AHV443"/>
      <c r="AHW443"/>
      <c r="AHX443"/>
      <c r="AHY443"/>
      <c r="AHZ443"/>
      <c r="AIA443"/>
      <c r="AIB443"/>
      <c r="AIC443"/>
      <c r="AID443"/>
      <c r="AIE443"/>
      <c r="AIF443"/>
      <c r="AIG443"/>
      <c r="AIH443"/>
      <c r="AII443"/>
      <c r="AIJ443"/>
      <c r="AIK443"/>
      <c r="AIL443"/>
      <c r="AIM443"/>
      <c r="AIN443"/>
      <c r="AIO443"/>
      <c r="AIP443"/>
      <c r="AIQ443"/>
      <c r="AIR443"/>
      <c r="AIS443"/>
      <c r="AIT443"/>
      <c r="AIU443"/>
      <c r="AIV443"/>
      <c r="AIW443"/>
      <c r="AIX443"/>
      <c r="AIY443"/>
      <c r="AIZ443"/>
      <c r="AJA443"/>
      <c r="AJB443"/>
      <c r="AJC443"/>
      <c r="AJD443"/>
      <c r="AJE443"/>
      <c r="AJF443"/>
      <c r="AJG443"/>
      <c r="AJH443"/>
      <c r="AJI443"/>
      <c r="AJJ443"/>
      <c r="AJK443"/>
      <c r="AJL443"/>
      <c r="AJM443"/>
      <c r="AJN443"/>
      <c r="AJO443"/>
      <c r="AJP443"/>
      <c r="AJQ443"/>
      <c r="AJR443"/>
      <c r="AJS443"/>
      <c r="AJT443"/>
      <c r="AJU443"/>
      <c r="AJV443"/>
      <c r="AJW443"/>
      <c r="AJX443"/>
      <c r="AJY443"/>
      <c r="AJZ443"/>
      <c r="AKA443"/>
      <c r="AKB443"/>
      <c r="AKC443"/>
      <c r="AKD443"/>
      <c r="AKE443"/>
      <c r="AKF443"/>
      <c r="AKG443"/>
      <c r="AKH443"/>
      <c r="AKI443"/>
      <c r="AKJ443"/>
      <c r="AKK443"/>
      <c r="AKL443"/>
      <c r="AKM443"/>
      <c r="AKN443"/>
      <c r="AKO443"/>
      <c r="AKP443"/>
      <c r="AKQ443"/>
      <c r="AKR443"/>
      <c r="AKS443"/>
      <c r="AKT443"/>
      <c r="AKU443"/>
      <c r="AKV443"/>
      <c r="AKW443"/>
      <c r="AKX443"/>
      <c r="AKY443"/>
      <c r="AKZ443"/>
      <c r="ALA443"/>
      <c r="ALB443"/>
      <c r="ALC443"/>
      <c r="ALD443"/>
      <c r="ALE443"/>
      <c r="ALF443"/>
      <c r="ALG443"/>
      <c r="ALH443"/>
      <c r="ALI443"/>
      <c r="ALJ443"/>
      <c r="ALK443"/>
      <c r="ALL443"/>
      <c r="ALM443"/>
      <c r="ALN443"/>
      <c r="ALO443"/>
      <c r="ALP443"/>
      <c r="ALQ443"/>
      <c r="ALR443"/>
      <c r="ALS443"/>
      <c r="ALT443"/>
      <c r="ALU443"/>
      <c r="ALV443"/>
      <c r="ALW443"/>
      <c r="ALX443"/>
      <c r="ALY443"/>
      <c r="ALZ443"/>
      <c r="AMA443"/>
      <c r="AMB443"/>
      <c r="AMC443"/>
      <c r="AMD443"/>
      <c r="AME443"/>
      <c r="AMF443"/>
      <c r="AMG443"/>
      <c r="AMH443"/>
      <c r="AMI443"/>
      <c r="AMJ443"/>
      <c r="AMK443"/>
      <c r="AML443"/>
      <c r="AMM443"/>
      <c r="AMN443"/>
      <c r="AMO443"/>
      <c r="AMP443"/>
      <c r="AMQ443"/>
      <c r="AMR443"/>
      <c r="AMS443"/>
      <c r="AMT443"/>
      <c r="AMU443"/>
      <c r="AMV443"/>
      <c r="AMW443"/>
      <c r="AMX443"/>
      <c r="AMY443"/>
      <c r="AMZ443"/>
      <c r="ANA443"/>
      <c r="ANB443"/>
    </row>
    <row r="444" spans="1:1042" x14ac:dyDescent="0.25">
      <c r="K444" s="35"/>
      <c r="L444" s="53"/>
      <c r="M444"/>
      <c r="N444" s="53"/>
      <c r="O444" s="60"/>
      <c r="P444" s="60"/>
      <c r="Q444" s="60"/>
      <c r="R444" s="21"/>
      <c r="S444" s="23"/>
      <c r="T444" s="30"/>
      <c r="U444" s="80"/>
      <c r="V444" s="80"/>
      <c r="W444" s="80"/>
      <c r="X444" s="45"/>
      <c r="Y444" s="45"/>
      <c r="Z444" s="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  <c r="LT444"/>
      <c r="LU444"/>
      <c r="LV444"/>
      <c r="LW444"/>
      <c r="LX444"/>
      <c r="LY444"/>
      <c r="LZ444"/>
      <c r="MA444"/>
      <c r="MB444"/>
      <c r="MC444"/>
      <c r="MD444"/>
      <c r="ME444"/>
      <c r="MF444"/>
      <c r="MG444"/>
      <c r="MH444"/>
      <c r="MI444"/>
      <c r="MJ444"/>
      <c r="MK444"/>
      <c r="ML444"/>
      <c r="MM444"/>
      <c r="MN444"/>
      <c r="MO444"/>
      <c r="MP444"/>
      <c r="MQ444"/>
      <c r="MR444"/>
      <c r="MS444"/>
      <c r="MT444"/>
      <c r="MU444"/>
      <c r="MV444"/>
      <c r="MW444"/>
      <c r="MX444"/>
      <c r="MY444"/>
      <c r="MZ444"/>
      <c r="NA444"/>
      <c r="NB444"/>
      <c r="NC444"/>
      <c r="ND444"/>
      <c r="NE444"/>
      <c r="NF444"/>
      <c r="NG444"/>
      <c r="NH444"/>
      <c r="NI444"/>
      <c r="NJ444"/>
      <c r="NK444"/>
      <c r="NL444"/>
      <c r="NM444"/>
      <c r="NN444"/>
      <c r="NO444"/>
      <c r="NP444"/>
      <c r="NQ444"/>
      <c r="NR444"/>
      <c r="NS444"/>
      <c r="NT444"/>
      <c r="NU444"/>
      <c r="NV444"/>
      <c r="NW444"/>
      <c r="NX444"/>
      <c r="NY444"/>
      <c r="NZ444"/>
      <c r="OA444"/>
      <c r="OB444"/>
      <c r="OC444"/>
      <c r="OD444"/>
      <c r="OE444"/>
      <c r="OF444"/>
      <c r="OG444"/>
      <c r="OH444"/>
      <c r="OI444"/>
      <c r="OJ444"/>
      <c r="OK444"/>
      <c r="OL444"/>
      <c r="OM444"/>
      <c r="ON444"/>
      <c r="OO444"/>
      <c r="OP444"/>
      <c r="OQ444"/>
      <c r="OR444"/>
      <c r="OS444"/>
      <c r="OT444"/>
      <c r="OU444"/>
      <c r="OV444"/>
      <c r="OW444"/>
      <c r="OX444"/>
      <c r="OY444"/>
      <c r="OZ444"/>
      <c r="PA444"/>
      <c r="PB444"/>
      <c r="PC444"/>
      <c r="PD444"/>
      <c r="PE444"/>
      <c r="PF444"/>
      <c r="PG444"/>
      <c r="PH444"/>
      <c r="PI444"/>
      <c r="PJ444"/>
      <c r="PK444"/>
      <c r="PL444"/>
      <c r="PM444"/>
      <c r="PN444"/>
      <c r="PO444"/>
      <c r="PP444"/>
      <c r="PQ444"/>
      <c r="PR444"/>
      <c r="PS444"/>
      <c r="PT444"/>
      <c r="PU444"/>
      <c r="PV444"/>
      <c r="PW444"/>
      <c r="PX444"/>
      <c r="PY444"/>
      <c r="PZ444"/>
      <c r="QA444"/>
      <c r="QB444"/>
      <c r="QC444"/>
      <c r="QD444"/>
      <c r="QE444"/>
      <c r="QF444"/>
      <c r="QG444"/>
      <c r="QH444"/>
      <c r="QI444"/>
      <c r="QJ444"/>
      <c r="QK444"/>
      <c r="QL444"/>
      <c r="QM444"/>
      <c r="QN444"/>
      <c r="QO444"/>
      <c r="QP444"/>
      <c r="QQ444"/>
      <c r="QR444"/>
      <c r="QS444"/>
      <c r="QT444"/>
      <c r="QU444"/>
      <c r="QV444"/>
      <c r="QW444"/>
      <c r="QX444"/>
      <c r="QY444"/>
      <c r="QZ444"/>
      <c r="RA444"/>
      <c r="RB444"/>
      <c r="RC444"/>
      <c r="RD444"/>
      <c r="RE444"/>
      <c r="RF444"/>
      <c r="RG444"/>
      <c r="RH444"/>
      <c r="RI444"/>
      <c r="RJ444"/>
      <c r="RK444"/>
      <c r="RL444"/>
      <c r="RM444"/>
      <c r="RN444"/>
      <c r="RO444"/>
      <c r="RP444"/>
      <c r="RQ444"/>
      <c r="RR444"/>
      <c r="RS444"/>
      <c r="RT444"/>
      <c r="RU444"/>
      <c r="RV444"/>
      <c r="RW444"/>
      <c r="RX444"/>
      <c r="RY444"/>
      <c r="RZ444"/>
      <c r="SA444"/>
      <c r="SB444"/>
      <c r="SC444"/>
      <c r="SD444"/>
      <c r="SE444"/>
      <c r="SF444"/>
      <c r="SG444"/>
      <c r="SH444"/>
      <c r="SI444"/>
      <c r="SJ444"/>
      <c r="SK444"/>
      <c r="SL444"/>
      <c r="SM444"/>
      <c r="SN444"/>
      <c r="SO444"/>
      <c r="SP444"/>
      <c r="SQ444"/>
      <c r="SR444"/>
      <c r="SS444"/>
      <c r="ST444"/>
      <c r="SU444"/>
      <c r="SV444"/>
      <c r="SW444"/>
      <c r="SX444"/>
      <c r="SY444"/>
      <c r="SZ444"/>
      <c r="TA444"/>
      <c r="TB444"/>
      <c r="TC444"/>
      <c r="TD444"/>
      <c r="TE444"/>
      <c r="TF444"/>
      <c r="TG444"/>
      <c r="TH444"/>
      <c r="TI444"/>
      <c r="TJ444"/>
      <c r="TK444"/>
      <c r="TL444"/>
      <c r="TM444"/>
      <c r="TN444"/>
      <c r="TO444"/>
      <c r="TP444"/>
      <c r="TQ444"/>
      <c r="TR444"/>
      <c r="TS444"/>
      <c r="TT444"/>
      <c r="TU444"/>
      <c r="TV444"/>
      <c r="TW444"/>
      <c r="TX444"/>
      <c r="TY444"/>
      <c r="TZ444"/>
      <c r="UA444"/>
      <c r="UB444"/>
      <c r="UC444"/>
      <c r="UD444"/>
      <c r="UE444"/>
      <c r="UF444"/>
      <c r="UG444"/>
      <c r="UH444"/>
      <c r="UI444"/>
      <c r="UJ444"/>
      <c r="UK444"/>
      <c r="UL444"/>
      <c r="UM444"/>
      <c r="UN444"/>
      <c r="UO444"/>
      <c r="UP444"/>
      <c r="UQ444"/>
      <c r="UR444"/>
      <c r="US444"/>
      <c r="UT444"/>
      <c r="UU444"/>
      <c r="UV444"/>
      <c r="UW444"/>
      <c r="UX444"/>
      <c r="UY444"/>
      <c r="UZ444"/>
      <c r="VA444"/>
      <c r="VB444"/>
      <c r="VC444"/>
      <c r="VD444"/>
      <c r="VE444"/>
      <c r="VF444"/>
      <c r="VG444"/>
      <c r="VH444"/>
      <c r="VI444"/>
      <c r="VJ444"/>
      <c r="VK444"/>
      <c r="VL444"/>
      <c r="VM444"/>
      <c r="VN444"/>
      <c r="VO444"/>
      <c r="VP444"/>
      <c r="VQ444"/>
      <c r="VR444"/>
      <c r="VS444"/>
      <c r="VT444"/>
      <c r="VU444"/>
      <c r="VV444"/>
      <c r="VW444"/>
      <c r="VX444"/>
      <c r="VY444"/>
      <c r="VZ444"/>
      <c r="WA444"/>
      <c r="WB444"/>
      <c r="WC444"/>
      <c r="WD444"/>
      <c r="WE444"/>
      <c r="WF444"/>
      <c r="WG444"/>
      <c r="WH444"/>
      <c r="WI444"/>
      <c r="WJ444"/>
      <c r="WK444"/>
      <c r="WL444"/>
      <c r="WM444"/>
      <c r="WN444"/>
      <c r="WO444"/>
      <c r="WP444"/>
      <c r="WQ444"/>
      <c r="WR444"/>
      <c r="WS444"/>
      <c r="WT444"/>
      <c r="WU444"/>
      <c r="WV444"/>
      <c r="WW444"/>
      <c r="WX444"/>
      <c r="WY444"/>
      <c r="WZ444"/>
      <c r="XA444"/>
      <c r="XB444"/>
      <c r="XC444"/>
      <c r="XD444"/>
      <c r="XE444"/>
      <c r="XF444"/>
      <c r="XG444"/>
      <c r="XH444"/>
      <c r="XI444"/>
      <c r="XJ444"/>
      <c r="XK444"/>
      <c r="XL444"/>
      <c r="XM444"/>
      <c r="XN444"/>
      <c r="XO444"/>
      <c r="XP444"/>
      <c r="XQ444"/>
      <c r="XR444"/>
      <c r="XS444"/>
      <c r="XT444"/>
      <c r="XU444"/>
      <c r="XV444"/>
      <c r="XW444"/>
      <c r="XX444"/>
      <c r="XY444"/>
      <c r="XZ444"/>
      <c r="YA444"/>
      <c r="YB444"/>
      <c r="YC444"/>
      <c r="YD444"/>
      <c r="YE444"/>
      <c r="YF444"/>
      <c r="YG444"/>
      <c r="YH444"/>
      <c r="YI444"/>
      <c r="YJ444"/>
      <c r="YK444"/>
      <c r="YL444"/>
      <c r="YM444"/>
      <c r="YN444"/>
      <c r="YO444"/>
      <c r="YP444"/>
      <c r="YQ444"/>
      <c r="YR444"/>
      <c r="YS444"/>
      <c r="YT444"/>
      <c r="YU444"/>
      <c r="YV444"/>
      <c r="YW444"/>
      <c r="YX444"/>
      <c r="YY444"/>
      <c r="YZ444"/>
      <c r="ZA444"/>
      <c r="ZB444"/>
      <c r="ZC444"/>
      <c r="ZD444"/>
      <c r="ZE444"/>
      <c r="ZF444"/>
      <c r="ZG444"/>
      <c r="ZH444"/>
      <c r="ZI444"/>
      <c r="ZJ444"/>
      <c r="ZK444"/>
      <c r="ZL444"/>
      <c r="ZM444"/>
      <c r="ZN444"/>
      <c r="ZO444"/>
      <c r="ZP444"/>
      <c r="ZQ444"/>
      <c r="ZR444"/>
      <c r="ZS444"/>
      <c r="ZT444"/>
      <c r="ZU444"/>
      <c r="ZV444"/>
      <c r="ZW444"/>
      <c r="ZX444"/>
      <c r="ZY444"/>
      <c r="ZZ444"/>
      <c r="AAA444"/>
      <c r="AAB444"/>
      <c r="AAC444"/>
      <c r="AAD444"/>
      <c r="AAE444"/>
      <c r="AAF444"/>
      <c r="AAG444"/>
      <c r="AAH444"/>
      <c r="AAI444"/>
      <c r="AAJ444"/>
      <c r="AAK444"/>
      <c r="AAL444"/>
      <c r="AAM444"/>
      <c r="AAN444"/>
      <c r="AAO444"/>
      <c r="AAP444"/>
      <c r="AAQ444"/>
      <c r="AAR444"/>
      <c r="AAS444"/>
      <c r="AAT444"/>
      <c r="AAU444"/>
      <c r="AAV444"/>
      <c r="AAW444"/>
      <c r="AAX444"/>
      <c r="AAY444"/>
      <c r="AAZ444"/>
      <c r="ABA444"/>
      <c r="ABB444"/>
      <c r="ABC444"/>
      <c r="ABD444"/>
      <c r="ABE444"/>
      <c r="ABF444"/>
      <c r="ABG444"/>
      <c r="ABH444"/>
      <c r="ABI444"/>
      <c r="ABJ444"/>
      <c r="ABK444"/>
      <c r="ABL444"/>
      <c r="ABM444"/>
      <c r="ABN444"/>
      <c r="ABO444"/>
      <c r="ABP444"/>
      <c r="ABQ444"/>
      <c r="ABR444"/>
      <c r="ABS444"/>
      <c r="ABT444"/>
      <c r="ABU444"/>
      <c r="ABV444"/>
      <c r="ABW444"/>
      <c r="ABX444"/>
      <c r="ABY444"/>
      <c r="ABZ444"/>
      <c r="ACA444"/>
      <c r="ACB444"/>
      <c r="ACC444"/>
      <c r="ACD444"/>
      <c r="ACE444"/>
      <c r="ACF444"/>
      <c r="ACG444"/>
      <c r="ACH444"/>
      <c r="ACI444"/>
      <c r="ACJ444"/>
      <c r="ACK444"/>
      <c r="ACL444"/>
      <c r="ACM444"/>
      <c r="ACN444"/>
      <c r="ACO444"/>
      <c r="ACP444"/>
      <c r="ACQ444"/>
      <c r="ACR444"/>
      <c r="ACS444"/>
      <c r="ACT444"/>
      <c r="ACU444"/>
      <c r="ACV444"/>
      <c r="ACW444"/>
      <c r="ACX444"/>
      <c r="ACY444"/>
      <c r="ACZ444"/>
      <c r="ADA444"/>
      <c r="ADB444"/>
      <c r="ADC444"/>
      <c r="ADD444"/>
      <c r="ADE444"/>
      <c r="ADF444"/>
      <c r="ADG444"/>
      <c r="ADH444"/>
      <c r="ADI444"/>
      <c r="ADJ444"/>
      <c r="ADK444"/>
      <c r="ADL444"/>
      <c r="ADM444"/>
      <c r="ADN444"/>
      <c r="ADO444"/>
      <c r="ADP444"/>
      <c r="ADQ444"/>
      <c r="ADR444"/>
      <c r="ADS444"/>
      <c r="ADT444"/>
      <c r="ADU444"/>
      <c r="ADV444"/>
      <c r="ADW444"/>
      <c r="ADX444"/>
      <c r="ADY444"/>
      <c r="ADZ444"/>
      <c r="AEA444"/>
      <c r="AEB444"/>
      <c r="AEC444"/>
      <c r="AED444"/>
      <c r="AEE444"/>
      <c r="AEF444"/>
      <c r="AEG444"/>
      <c r="AEH444"/>
      <c r="AEI444"/>
      <c r="AEJ444"/>
      <c r="AEK444"/>
      <c r="AEL444"/>
      <c r="AEM444"/>
      <c r="AEN444"/>
      <c r="AEO444"/>
      <c r="AEP444"/>
      <c r="AEQ444"/>
      <c r="AER444"/>
      <c r="AES444"/>
      <c r="AET444"/>
      <c r="AEU444"/>
      <c r="AEV444"/>
      <c r="AEW444"/>
      <c r="AEX444"/>
      <c r="AEY444"/>
      <c r="AEZ444"/>
      <c r="AFA444"/>
      <c r="AFB444"/>
      <c r="AFC444"/>
      <c r="AFD444"/>
      <c r="AFE444"/>
      <c r="AFF444"/>
      <c r="AFG444"/>
      <c r="AFH444"/>
      <c r="AFI444"/>
      <c r="AFJ444"/>
      <c r="AFK444"/>
      <c r="AFL444"/>
      <c r="AFM444"/>
      <c r="AFN444"/>
      <c r="AFO444"/>
      <c r="AFP444"/>
      <c r="AFQ444"/>
      <c r="AFR444"/>
      <c r="AFS444"/>
      <c r="AFT444"/>
      <c r="AFU444"/>
      <c r="AFV444"/>
      <c r="AFW444"/>
      <c r="AFX444"/>
      <c r="AFY444"/>
      <c r="AFZ444"/>
      <c r="AGA444"/>
      <c r="AGB444"/>
      <c r="AGC444"/>
      <c r="AGD444"/>
      <c r="AGE444"/>
      <c r="AGF444"/>
      <c r="AGG444"/>
      <c r="AGH444"/>
      <c r="AGI444"/>
      <c r="AGJ444"/>
      <c r="AGK444"/>
      <c r="AGL444"/>
      <c r="AGM444"/>
      <c r="AGN444"/>
      <c r="AGO444"/>
      <c r="AGP444"/>
      <c r="AGQ444"/>
      <c r="AGR444"/>
      <c r="AGS444"/>
      <c r="AGT444"/>
      <c r="AGU444"/>
      <c r="AGV444"/>
      <c r="AGW444"/>
      <c r="AGX444"/>
      <c r="AGY444"/>
      <c r="AGZ444"/>
      <c r="AHA444"/>
      <c r="AHB444"/>
      <c r="AHC444"/>
      <c r="AHD444"/>
      <c r="AHE444"/>
      <c r="AHF444"/>
      <c r="AHG444"/>
      <c r="AHH444"/>
      <c r="AHI444"/>
      <c r="AHJ444"/>
      <c r="AHK444"/>
      <c r="AHL444"/>
      <c r="AHM444"/>
      <c r="AHN444"/>
      <c r="AHO444"/>
      <c r="AHP444"/>
      <c r="AHQ444"/>
      <c r="AHR444"/>
      <c r="AHS444"/>
      <c r="AHT444"/>
      <c r="AHU444"/>
      <c r="AHV444"/>
      <c r="AHW444"/>
      <c r="AHX444"/>
      <c r="AHY444"/>
      <c r="AHZ444"/>
      <c r="AIA444"/>
      <c r="AIB444"/>
      <c r="AIC444"/>
      <c r="AID444"/>
      <c r="AIE444"/>
      <c r="AIF444"/>
      <c r="AIG444"/>
      <c r="AIH444"/>
      <c r="AII444"/>
      <c r="AIJ444"/>
      <c r="AIK444"/>
      <c r="AIL444"/>
      <c r="AIM444"/>
      <c r="AIN444"/>
      <c r="AIO444"/>
      <c r="AIP444"/>
      <c r="AIQ444"/>
      <c r="AIR444"/>
      <c r="AIS444"/>
      <c r="AIT444"/>
      <c r="AIU444"/>
      <c r="AIV444"/>
      <c r="AIW444"/>
      <c r="AIX444"/>
      <c r="AIY444"/>
      <c r="AIZ444"/>
      <c r="AJA444"/>
      <c r="AJB444"/>
      <c r="AJC444"/>
      <c r="AJD444"/>
      <c r="AJE444"/>
      <c r="AJF444"/>
      <c r="AJG444"/>
      <c r="AJH444"/>
      <c r="AJI444"/>
      <c r="AJJ444"/>
      <c r="AJK444"/>
      <c r="AJL444"/>
      <c r="AJM444"/>
      <c r="AJN444"/>
      <c r="AJO444"/>
      <c r="AJP444"/>
      <c r="AJQ444"/>
      <c r="AJR444"/>
      <c r="AJS444"/>
      <c r="AJT444"/>
      <c r="AJU444"/>
      <c r="AJV444"/>
      <c r="AJW444"/>
      <c r="AJX444"/>
      <c r="AJY444"/>
      <c r="AJZ444"/>
      <c r="AKA444"/>
      <c r="AKB444"/>
      <c r="AKC444"/>
      <c r="AKD444"/>
      <c r="AKE444"/>
      <c r="AKF444"/>
      <c r="AKG444"/>
      <c r="AKH444"/>
      <c r="AKI444"/>
      <c r="AKJ444"/>
      <c r="AKK444"/>
      <c r="AKL444"/>
      <c r="AKM444"/>
      <c r="AKN444"/>
      <c r="AKO444"/>
      <c r="AKP444"/>
      <c r="AKQ444"/>
      <c r="AKR444"/>
      <c r="AKS444"/>
      <c r="AKT444"/>
      <c r="AKU444"/>
      <c r="AKV444"/>
      <c r="AKW444"/>
      <c r="AKX444"/>
      <c r="AKY444"/>
      <c r="AKZ444"/>
      <c r="ALA444"/>
      <c r="ALB444"/>
      <c r="ALC444"/>
      <c r="ALD444"/>
      <c r="ALE444"/>
      <c r="ALF444"/>
      <c r="ALG444"/>
      <c r="ALH444"/>
      <c r="ALI444"/>
      <c r="ALJ444"/>
      <c r="ALK444"/>
      <c r="ALL444"/>
      <c r="ALM444"/>
      <c r="ALN444"/>
      <c r="ALO444"/>
      <c r="ALP444"/>
      <c r="ALQ444"/>
      <c r="ALR444"/>
      <c r="ALS444"/>
      <c r="ALT444"/>
      <c r="ALU444"/>
      <c r="ALV444"/>
      <c r="ALW444"/>
      <c r="ALX444"/>
      <c r="ALY444"/>
      <c r="ALZ444"/>
      <c r="AMA444"/>
      <c r="AMB444"/>
      <c r="AMC444"/>
      <c r="AMD444"/>
      <c r="AME444"/>
      <c r="AMF444"/>
      <c r="AMG444"/>
      <c r="AMH444"/>
      <c r="AMI444"/>
      <c r="AMJ444"/>
      <c r="AMK444"/>
      <c r="AML444"/>
      <c r="AMM444"/>
      <c r="AMN444"/>
      <c r="AMO444"/>
      <c r="AMP444"/>
      <c r="AMQ444"/>
      <c r="AMR444"/>
      <c r="AMS444"/>
      <c r="AMT444"/>
      <c r="AMU444"/>
      <c r="AMV444"/>
      <c r="AMW444"/>
      <c r="AMX444"/>
      <c r="AMY444"/>
      <c r="AMZ444"/>
      <c r="ANA444"/>
      <c r="ANB444"/>
    </row>
    <row r="445" spans="1:1042" x14ac:dyDescent="0.25">
      <c r="K445" s="35"/>
      <c r="L445" s="53"/>
      <c r="M445"/>
      <c r="N445" s="53"/>
      <c r="O445" s="60"/>
      <c r="P445" s="60"/>
      <c r="Q445" s="60"/>
      <c r="R445" s="21"/>
      <c r="S445" s="23"/>
      <c r="T445" s="30"/>
      <c r="U445" s="80"/>
      <c r="V445" s="80"/>
      <c r="W445" s="80"/>
      <c r="X445" s="45"/>
      <c r="Y445" s="45"/>
      <c r="Z445" s="44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  <c r="NJ445"/>
      <c r="NK445"/>
      <c r="NL445"/>
      <c r="NM445"/>
      <c r="NN445"/>
      <c r="NO445"/>
      <c r="NP445"/>
      <c r="NQ445"/>
      <c r="NR445"/>
      <c r="NS445"/>
      <c r="NT445"/>
      <c r="NU445"/>
      <c r="NV445"/>
      <c r="NW445"/>
      <c r="NX445"/>
      <c r="NY445"/>
      <c r="NZ445"/>
      <c r="OA445"/>
      <c r="OB445"/>
      <c r="OC445"/>
      <c r="OD445"/>
      <c r="OE445"/>
      <c r="OF445"/>
      <c r="OG445"/>
      <c r="OH445"/>
      <c r="OI445"/>
      <c r="OJ445"/>
      <c r="OK445"/>
      <c r="OL445"/>
      <c r="OM445"/>
      <c r="ON445"/>
      <c r="OO445"/>
      <c r="OP445"/>
      <c r="OQ445"/>
      <c r="OR445"/>
      <c r="OS445"/>
      <c r="OT445"/>
      <c r="OU445"/>
      <c r="OV445"/>
      <c r="OW445"/>
      <c r="OX445"/>
      <c r="OY445"/>
      <c r="OZ445"/>
      <c r="PA445"/>
      <c r="PB445"/>
      <c r="PC445"/>
      <c r="PD445"/>
      <c r="PE445"/>
      <c r="PF445"/>
      <c r="PG445"/>
      <c r="PH445"/>
      <c r="PI445"/>
      <c r="PJ445"/>
      <c r="PK445"/>
      <c r="PL445"/>
      <c r="PM445"/>
      <c r="PN445"/>
      <c r="PO445"/>
      <c r="PP445"/>
      <c r="PQ445"/>
      <c r="PR445"/>
      <c r="PS445"/>
      <c r="PT445"/>
      <c r="PU445"/>
      <c r="PV445"/>
      <c r="PW445"/>
      <c r="PX445"/>
      <c r="PY445"/>
      <c r="PZ445"/>
      <c r="QA445"/>
      <c r="QB445"/>
      <c r="QC445"/>
      <c r="QD445"/>
      <c r="QE445"/>
      <c r="QF445"/>
      <c r="QG445"/>
      <c r="QH445"/>
      <c r="QI445"/>
      <c r="QJ445"/>
      <c r="QK445"/>
      <c r="QL445"/>
      <c r="QM445"/>
      <c r="QN445"/>
      <c r="QO445"/>
      <c r="QP445"/>
      <c r="QQ445"/>
      <c r="QR445"/>
      <c r="QS445"/>
      <c r="QT445"/>
      <c r="QU445"/>
      <c r="QV445"/>
      <c r="QW445"/>
      <c r="QX445"/>
      <c r="QY445"/>
      <c r="QZ445"/>
      <c r="RA445"/>
      <c r="RB445"/>
      <c r="RC445"/>
      <c r="RD445"/>
      <c r="RE445"/>
      <c r="RF445"/>
      <c r="RG445"/>
      <c r="RH445"/>
      <c r="RI445"/>
      <c r="RJ445"/>
      <c r="RK445"/>
      <c r="RL445"/>
      <c r="RM445"/>
      <c r="RN445"/>
      <c r="RO445"/>
      <c r="RP445"/>
      <c r="RQ445"/>
      <c r="RR445"/>
      <c r="RS445"/>
      <c r="RT445"/>
      <c r="RU445"/>
      <c r="RV445"/>
      <c r="RW445"/>
      <c r="RX445"/>
      <c r="RY445"/>
      <c r="RZ445"/>
      <c r="SA445"/>
      <c r="SB445"/>
      <c r="SC445"/>
      <c r="SD445"/>
      <c r="SE445"/>
      <c r="SF445"/>
      <c r="SG445"/>
      <c r="SH445"/>
      <c r="SI445"/>
      <c r="SJ445"/>
      <c r="SK445"/>
      <c r="SL445"/>
      <c r="SM445"/>
      <c r="SN445"/>
      <c r="SO445"/>
      <c r="SP445"/>
      <c r="SQ445"/>
      <c r="SR445"/>
      <c r="SS445"/>
      <c r="ST445"/>
      <c r="SU445"/>
      <c r="SV445"/>
      <c r="SW445"/>
      <c r="SX445"/>
      <c r="SY445"/>
      <c r="SZ445"/>
      <c r="TA445"/>
      <c r="TB445"/>
      <c r="TC445"/>
      <c r="TD445"/>
      <c r="TE445"/>
      <c r="TF445"/>
      <c r="TG445"/>
      <c r="TH445"/>
      <c r="TI445"/>
      <c r="TJ445"/>
      <c r="TK445"/>
      <c r="TL445"/>
      <c r="TM445"/>
      <c r="TN445"/>
      <c r="TO445"/>
      <c r="TP445"/>
      <c r="TQ445"/>
      <c r="TR445"/>
      <c r="TS445"/>
      <c r="TT445"/>
      <c r="TU445"/>
      <c r="TV445"/>
      <c r="TW445"/>
      <c r="TX445"/>
      <c r="TY445"/>
      <c r="TZ445"/>
      <c r="UA445"/>
      <c r="UB445"/>
      <c r="UC445"/>
      <c r="UD445"/>
      <c r="UE445"/>
      <c r="UF445"/>
      <c r="UG445"/>
      <c r="UH445"/>
      <c r="UI445"/>
      <c r="UJ445"/>
      <c r="UK445"/>
      <c r="UL445"/>
      <c r="UM445"/>
      <c r="UN445"/>
      <c r="UO445"/>
      <c r="UP445"/>
      <c r="UQ445"/>
      <c r="UR445"/>
      <c r="US445"/>
      <c r="UT445"/>
      <c r="UU445"/>
      <c r="UV445"/>
      <c r="UW445"/>
      <c r="UX445"/>
      <c r="UY445"/>
      <c r="UZ445"/>
      <c r="VA445"/>
      <c r="VB445"/>
      <c r="VC445"/>
      <c r="VD445"/>
      <c r="VE445"/>
      <c r="VF445"/>
      <c r="VG445"/>
      <c r="VH445"/>
      <c r="VI445"/>
      <c r="VJ445"/>
      <c r="VK445"/>
      <c r="VL445"/>
      <c r="VM445"/>
      <c r="VN445"/>
      <c r="VO445"/>
      <c r="VP445"/>
      <c r="VQ445"/>
      <c r="VR445"/>
      <c r="VS445"/>
      <c r="VT445"/>
      <c r="VU445"/>
      <c r="VV445"/>
      <c r="VW445"/>
      <c r="VX445"/>
      <c r="VY445"/>
      <c r="VZ445"/>
      <c r="WA445"/>
      <c r="WB445"/>
      <c r="WC445"/>
      <c r="WD445"/>
      <c r="WE445"/>
      <c r="WF445"/>
      <c r="WG445"/>
      <c r="WH445"/>
      <c r="WI445"/>
      <c r="WJ445"/>
      <c r="WK445"/>
      <c r="WL445"/>
      <c r="WM445"/>
      <c r="WN445"/>
      <c r="WO445"/>
      <c r="WP445"/>
      <c r="WQ445"/>
      <c r="WR445"/>
      <c r="WS445"/>
      <c r="WT445"/>
      <c r="WU445"/>
      <c r="WV445"/>
      <c r="WW445"/>
      <c r="WX445"/>
      <c r="WY445"/>
      <c r="WZ445"/>
      <c r="XA445"/>
      <c r="XB445"/>
      <c r="XC445"/>
      <c r="XD445"/>
      <c r="XE445"/>
      <c r="XF445"/>
      <c r="XG445"/>
      <c r="XH445"/>
      <c r="XI445"/>
      <c r="XJ445"/>
      <c r="XK445"/>
      <c r="XL445"/>
      <c r="XM445"/>
      <c r="XN445"/>
      <c r="XO445"/>
      <c r="XP445"/>
      <c r="XQ445"/>
      <c r="XR445"/>
      <c r="XS445"/>
      <c r="XT445"/>
      <c r="XU445"/>
      <c r="XV445"/>
      <c r="XW445"/>
      <c r="XX445"/>
      <c r="XY445"/>
      <c r="XZ445"/>
      <c r="YA445"/>
      <c r="YB445"/>
      <c r="YC445"/>
      <c r="YD445"/>
      <c r="YE445"/>
      <c r="YF445"/>
      <c r="YG445"/>
      <c r="YH445"/>
      <c r="YI445"/>
      <c r="YJ445"/>
      <c r="YK445"/>
      <c r="YL445"/>
      <c r="YM445"/>
      <c r="YN445"/>
      <c r="YO445"/>
      <c r="YP445"/>
      <c r="YQ445"/>
      <c r="YR445"/>
      <c r="YS445"/>
      <c r="YT445"/>
      <c r="YU445"/>
      <c r="YV445"/>
      <c r="YW445"/>
      <c r="YX445"/>
      <c r="YY445"/>
      <c r="YZ445"/>
      <c r="ZA445"/>
      <c r="ZB445"/>
      <c r="ZC445"/>
      <c r="ZD445"/>
      <c r="ZE445"/>
      <c r="ZF445"/>
      <c r="ZG445"/>
      <c r="ZH445"/>
      <c r="ZI445"/>
      <c r="ZJ445"/>
      <c r="ZK445"/>
      <c r="ZL445"/>
      <c r="ZM445"/>
      <c r="ZN445"/>
      <c r="ZO445"/>
      <c r="ZP445"/>
      <c r="ZQ445"/>
      <c r="ZR445"/>
      <c r="ZS445"/>
      <c r="ZT445"/>
      <c r="ZU445"/>
      <c r="ZV445"/>
      <c r="ZW445"/>
      <c r="ZX445"/>
      <c r="ZY445"/>
      <c r="ZZ445"/>
      <c r="AAA445"/>
      <c r="AAB445"/>
      <c r="AAC445"/>
      <c r="AAD445"/>
      <c r="AAE445"/>
      <c r="AAF445"/>
      <c r="AAG445"/>
      <c r="AAH445"/>
      <c r="AAI445"/>
      <c r="AAJ445"/>
      <c r="AAK445"/>
      <c r="AAL445"/>
      <c r="AAM445"/>
      <c r="AAN445"/>
      <c r="AAO445"/>
      <c r="AAP445"/>
      <c r="AAQ445"/>
      <c r="AAR445"/>
      <c r="AAS445"/>
      <c r="AAT445"/>
      <c r="AAU445"/>
      <c r="AAV445"/>
      <c r="AAW445"/>
      <c r="AAX445"/>
      <c r="AAY445"/>
      <c r="AAZ445"/>
      <c r="ABA445"/>
      <c r="ABB445"/>
      <c r="ABC445"/>
      <c r="ABD445"/>
      <c r="ABE445"/>
      <c r="ABF445"/>
      <c r="ABG445"/>
      <c r="ABH445"/>
      <c r="ABI445"/>
      <c r="ABJ445"/>
      <c r="ABK445"/>
      <c r="ABL445"/>
      <c r="ABM445"/>
      <c r="ABN445"/>
      <c r="ABO445"/>
      <c r="ABP445"/>
      <c r="ABQ445"/>
      <c r="ABR445"/>
      <c r="ABS445"/>
      <c r="ABT445"/>
      <c r="ABU445"/>
      <c r="ABV445"/>
      <c r="ABW445"/>
      <c r="ABX445"/>
      <c r="ABY445"/>
      <c r="ABZ445"/>
      <c r="ACA445"/>
      <c r="ACB445"/>
      <c r="ACC445"/>
      <c r="ACD445"/>
      <c r="ACE445"/>
      <c r="ACF445"/>
      <c r="ACG445"/>
      <c r="ACH445"/>
      <c r="ACI445"/>
      <c r="ACJ445"/>
      <c r="ACK445"/>
      <c r="ACL445"/>
      <c r="ACM445"/>
      <c r="ACN445"/>
      <c r="ACO445"/>
      <c r="ACP445"/>
      <c r="ACQ445"/>
      <c r="ACR445"/>
      <c r="ACS445"/>
      <c r="ACT445"/>
      <c r="ACU445"/>
      <c r="ACV445"/>
      <c r="ACW445"/>
      <c r="ACX445"/>
      <c r="ACY445"/>
      <c r="ACZ445"/>
      <c r="ADA445"/>
      <c r="ADB445"/>
      <c r="ADC445"/>
      <c r="ADD445"/>
      <c r="ADE445"/>
      <c r="ADF445"/>
      <c r="ADG445"/>
      <c r="ADH445"/>
      <c r="ADI445"/>
      <c r="ADJ445"/>
      <c r="ADK445"/>
      <c r="ADL445"/>
      <c r="ADM445"/>
      <c r="ADN445"/>
      <c r="ADO445"/>
      <c r="ADP445"/>
      <c r="ADQ445"/>
      <c r="ADR445"/>
      <c r="ADS445"/>
      <c r="ADT445"/>
      <c r="ADU445"/>
      <c r="ADV445"/>
      <c r="ADW445"/>
      <c r="ADX445"/>
      <c r="ADY445"/>
      <c r="ADZ445"/>
      <c r="AEA445"/>
      <c r="AEB445"/>
      <c r="AEC445"/>
      <c r="AED445"/>
      <c r="AEE445"/>
      <c r="AEF445"/>
      <c r="AEG445"/>
      <c r="AEH445"/>
      <c r="AEI445"/>
      <c r="AEJ445"/>
      <c r="AEK445"/>
      <c r="AEL445"/>
      <c r="AEM445"/>
      <c r="AEN445"/>
      <c r="AEO445"/>
      <c r="AEP445"/>
      <c r="AEQ445"/>
      <c r="AER445"/>
      <c r="AES445"/>
      <c r="AET445"/>
      <c r="AEU445"/>
      <c r="AEV445"/>
      <c r="AEW445"/>
      <c r="AEX445"/>
      <c r="AEY445"/>
      <c r="AEZ445"/>
      <c r="AFA445"/>
      <c r="AFB445"/>
      <c r="AFC445"/>
      <c r="AFD445"/>
      <c r="AFE445"/>
      <c r="AFF445"/>
      <c r="AFG445"/>
      <c r="AFH445"/>
      <c r="AFI445"/>
      <c r="AFJ445"/>
      <c r="AFK445"/>
      <c r="AFL445"/>
      <c r="AFM445"/>
      <c r="AFN445"/>
      <c r="AFO445"/>
      <c r="AFP445"/>
      <c r="AFQ445"/>
      <c r="AFR445"/>
      <c r="AFS445"/>
      <c r="AFT445"/>
      <c r="AFU445"/>
      <c r="AFV445"/>
      <c r="AFW445"/>
      <c r="AFX445"/>
      <c r="AFY445"/>
      <c r="AFZ445"/>
      <c r="AGA445"/>
      <c r="AGB445"/>
      <c r="AGC445"/>
      <c r="AGD445"/>
      <c r="AGE445"/>
      <c r="AGF445"/>
      <c r="AGG445"/>
      <c r="AGH445"/>
      <c r="AGI445"/>
      <c r="AGJ445"/>
      <c r="AGK445"/>
      <c r="AGL445"/>
      <c r="AGM445"/>
      <c r="AGN445"/>
      <c r="AGO445"/>
      <c r="AGP445"/>
      <c r="AGQ445"/>
      <c r="AGR445"/>
      <c r="AGS445"/>
      <c r="AGT445"/>
      <c r="AGU445"/>
      <c r="AGV445"/>
      <c r="AGW445"/>
      <c r="AGX445"/>
      <c r="AGY445"/>
      <c r="AGZ445"/>
      <c r="AHA445"/>
      <c r="AHB445"/>
      <c r="AHC445"/>
      <c r="AHD445"/>
      <c r="AHE445"/>
      <c r="AHF445"/>
      <c r="AHG445"/>
      <c r="AHH445"/>
      <c r="AHI445"/>
      <c r="AHJ445"/>
      <c r="AHK445"/>
      <c r="AHL445"/>
      <c r="AHM445"/>
      <c r="AHN445"/>
      <c r="AHO445"/>
      <c r="AHP445"/>
      <c r="AHQ445"/>
      <c r="AHR445"/>
      <c r="AHS445"/>
      <c r="AHT445"/>
      <c r="AHU445"/>
      <c r="AHV445"/>
      <c r="AHW445"/>
      <c r="AHX445"/>
      <c r="AHY445"/>
      <c r="AHZ445"/>
      <c r="AIA445"/>
      <c r="AIB445"/>
      <c r="AIC445"/>
      <c r="AID445"/>
      <c r="AIE445"/>
      <c r="AIF445"/>
      <c r="AIG445"/>
      <c r="AIH445"/>
      <c r="AII445"/>
      <c r="AIJ445"/>
      <c r="AIK445"/>
      <c r="AIL445"/>
      <c r="AIM445"/>
      <c r="AIN445"/>
      <c r="AIO445"/>
      <c r="AIP445"/>
      <c r="AIQ445"/>
      <c r="AIR445"/>
      <c r="AIS445"/>
      <c r="AIT445"/>
      <c r="AIU445"/>
      <c r="AIV445"/>
      <c r="AIW445"/>
      <c r="AIX445"/>
      <c r="AIY445"/>
      <c r="AIZ445"/>
      <c r="AJA445"/>
      <c r="AJB445"/>
      <c r="AJC445"/>
      <c r="AJD445"/>
      <c r="AJE445"/>
      <c r="AJF445"/>
      <c r="AJG445"/>
      <c r="AJH445"/>
      <c r="AJI445"/>
      <c r="AJJ445"/>
      <c r="AJK445"/>
      <c r="AJL445"/>
      <c r="AJM445"/>
      <c r="AJN445"/>
      <c r="AJO445"/>
      <c r="AJP445"/>
      <c r="AJQ445"/>
      <c r="AJR445"/>
      <c r="AJS445"/>
      <c r="AJT445"/>
      <c r="AJU445"/>
      <c r="AJV445"/>
      <c r="AJW445"/>
      <c r="AJX445"/>
      <c r="AJY445"/>
      <c r="AJZ445"/>
      <c r="AKA445"/>
      <c r="AKB445"/>
      <c r="AKC445"/>
      <c r="AKD445"/>
      <c r="AKE445"/>
      <c r="AKF445"/>
      <c r="AKG445"/>
      <c r="AKH445"/>
      <c r="AKI445"/>
      <c r="AKJ445"/>
      <c r="AKK445"/>
      <c r="AKL445"/>
      <c r="AKM445"/>
      <c r="AKN445"/>
      <c r="AKO445"/>
      <c r="AKP445"/>
      <c r="AKQ445"/>
      <c r="AKR445"/>
      <c r="AKS445"/>
      <c r="AKT445"/>
      <c r="AKU445"/>
      <c r="AKV445"/>
      <c r="AKW445"/>
      <c r="AKX445"/>
      <c r="AKY445"/>
      <c r="AKZ445"/>
      <c r="ALA445"/>
      <c r="ALB445"/>
      <c r="ALC445"/>
      <c r="ALD445"/>
      <c r="ALE445"/>
      <c r="ALF445"/>
      <c r="ALG445"/>
      <c r="ALH445"/>
      <c r="ALI445"/>
      <c r="ALJ445"/>
      <c r="ALK445"/>
      <c r="ALL445"/>
      <c r="ALM445"/>
      <c r="ALN445"/>
      <c r="ALO445"/>
      <c r="ALP445"/>
      <c r="ALQ445"/>
      <c r="ALR445"/>
      <c r="ALS445"/>
      <c r="ALT445"/>
      <c r="ALU445"/>
      <c r="ALV445"/>
      <c r="ALW445"/>
      <c r="ALX445"/>
      <c r="ALY445"/>
      <c r="ALZ445"/>
      <c r="AMA445"/>
      <c r="AMB445"/>
      <c r="AMC445"/>
      <c r="AMD445"/>
      <c r="AME445"/>
      <c r="AMF445"/>
      <c r="AMG445"/>
      <c r="AMH445"/>
      <c r="AMI445"/>
      <c r="AMJ445"/>
      <c r="AMK445"/>
      <c r="AML445"/>
      <c r="AMM445"/>
      <c r="AMN445"/>
      <c r="AMO445"/>
      <c r="AMP445"/>
      <c r="AMQ445"/>
      <c r="AMR445"/>
      <c r="AMS445"/>
      <c r="AMT445"/>
      <c r="AMU445"/>
      <c r="AMV445"/>
      <c r="AMW445"/>
      <c r="AMX445"/>
      <c r="AMY445"/>
      <c r="AMZ445"/>
      <c r="ANA445"/>
      <c r="ANB445"/>
    </row>
    <row r="446" spans="1:1042" x14ac:dyDescent="0.25">
      <c r="K446" s="35"/>
      <c r="L446" s="53"/>
      <c r="M446"/>
      <c r="N446" s="53"/>
      <c r="O446" s="60"/>
      <c r="P446" s="60"/>
      <c r="Q446" s="60"/>
      <c r="R446" s="21"/>
      <c r="S446" s="23"/>
      <c r="T446" s="30"/>
      <c r="U446" s="80"/>
      <c r="V446" s="80"/>
      <c r="W446" s="80"/>
      <c r="X446" s="45"/>
      <c r="Y446" s="45"/>
      <c r="Z446" s="44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  <c r="JB446"/>
      <c r="JC446"/>
      <c r="JD446"/>
      <c r="JE446"/>
      <c r="JF446"/>
      <c r="JG446"/>
      <c r="JH446"/>
      <c r="JI446"/>
      <c r="JJ446"/>
      <c r="JK446"/>
      <c r="JL446"/>
      <c r="JM446"/>
      <c r="JN446"/>
      <c r="JO446"/>
      <c r="JP446"/>
      <c r="JQ446"/>
      <c r="JR446"/>
      <c r="JS446"/>
      <c r="JT446"/>
      <c r="JU446"/>
      <c r="JV446"/>
      <c r="JW446"/>
      <c r="JX446"/>
      <c r="JY446"/>
      <c r="JZ446"/>
      <c r="KA446"/>
      <c r="KB446"/>
      <c r="KC446"/>
      <c r="KD446"/>
      <c r="KE446"/>
      <c r="KF446"/>
      <c r="KG446"/>
      <c r="KH446"/>
      <c r="KI446"/>
      <c r="KJ446"/>
      <c r="KK446"/>
      <c r="KL446"/>
      <c r="KM446"/>
      <c r="KN446"/>
      <c r="KO446"/>
      <c r="KP446"/>
      <c r="KQ446"/>
      <c r="KR446"/>
      <c r="KS446"/>
      <c r="KT446"/>
      <c r="KU446"/>
      <c r="KV446"/>
      <c r="KW446"/>
      <c r="KX446"/>
      <c r="KY446"/>
      <c r="KZ446"/>
      <c r="LA446"/>
      <c r="LB446"/>
      <c r="LC446"/>
      <c r="LD446"/>
      <c r="LE446"/>
      <c r="LF446"/>
      <c r="LG446"/>
      <c r="LH446"/>
      <c r="LI446"/>
      <c r="LJ446"/>
      <c r="LK446"/>
      <c r="LL446"/>
      <c r="LM446"/>
      <c r="LN446"/>
      <c r="LO446"/>
      <c r="LP446"/>
      <c r="LQ446"/>
      <c r="LR446"/>
      <c r="LS446"/>
      <c r="LT446"/>
      <c r="LU446"/>
      <c r="LV446"/>
      <c r="LW446"/>
      <c r="LX446"/>
      <c r="LY446"/>
      <c r="LZ446"/>
      <c r="MA446"/>
      <c r="MB446"/>
      <c r="MC446"/>
      <c r="MD446"/>
      <c r="ME446"/>
      <c r="MF446"/>
      <c r="MG446"/>
      <c r="MH446"/>
      <c r="MI446"/>
      <c r="MJ446"/>
      <c r="MK446"/>
      <c r="ML446"/>
      <c r="MM446"/>
      <c r="MN446"/>
      <c r="MO446"/>
      <c r="MP446"/>
      <c r="MQ446"/>
      <c r="MR446"/>
      <c r="MS446"/>
      <c r="MT446"/>
      <c r="MU446"/>
      <c r="MV446"/>
      <c r="MW446"/>
      <c r="MX446"/>
      <c r="MY446"/>
      <c r="MZ446"/>
      <c r="NA446"/>
      <c r="NB446"/>
      <c r="NC446"/>
      <c r="ND446"/>
      <c r="NE446"/>
      <c r="NF446"/>
      <c r="NG446"/>
      <c r="NH446"/>
      <c r="NI446"/>
      <c r="NJ446"/>
      <c r="NK446"/>
      <c r="NL446"/>
      <c r="NM446"/>
      <c r="NN446"/>
      <c r="NO446"/>
      <c r="NP446"/>
      <c r="NQ446"/>
      <c r="NR446"/>
      <c r="NS446"/>
      <c r="NT446"/>
      <c r="NU446"/>
      <c r="NV446"/>
      <c r="NW446"/>
      <c r="NX446"/>
      <c r="NY446"/>
      <c r="NZ446"/>
      <c r="OA446"/>
      <c r="OB446"/>
      <c r="OC446"/>
      <c r="OD446"/>
      <c r="OE446"/>
      <c r="OF446"/>
      <c r="OG446"/>
      <c r="OH446"/>
      <c r="OI446"/>
      <c r="OJ446"/>
      <c r="OK446"/>
      <c r="OL446"/>
      <c r="OM446"/>
      <c r="ON446"/>
      <c r="OO446"/>
      <c r="OP446"/>
      <c r="OQ446"/>
      <c r="OR446"/>
      <c r="OS446"/>
      <c r="OT446"/>
      <c r="OU446"/>
      <c r="OV446"/>
      <c r="OW446"/>
      <c r="OX446"/>
      <c r="OY446"/>
      <c r="OZ446"/>
      <c r="PA446"/>
      <c r="PB446"/>
      <c r="PC446"/>
      <c r="PD446"/>
      <c r="PE446"/>
      <c r="PF446"/>
      <c r="PG446"/>
      <c r="PH446"/>
      <c r="PI446"/>
      <c r="PJ446"/>
      <c r="PK446"/>
      <c r="PL446"/>
      <c r="PM446"/>
      <c r="PN446"/>
      <c r="PO446"/>
      <c r="PP446"/>
      <c r="PQ446"/>
      <c r="PR446"/>
      <c r="PS446"/>
      <c r="PT446"/>
      <c r="PU446"/>
      <c r="PV446"/>
      <c r="PW446"/>
      <c r="PX446"/>
      <c r="PY446"/>
      <c r="PZ446"/>
      <c r="QA446"/>
      <c r="QB446"/>
      <c r="QC446"/>
      <c r="QD446"/>
      <c r="QE446"/>
      <c r="QF446"/>
      <c r="QG446"/>
      <c r="QH446"/>
      <c r="QI446"/>
      <c r="QJ446"/>
      <c r="QK446"/>
      <c r="QL446"/>
      <c r="QM446"/>
      <c r="QN446"/>
      <c r="QO446"/>
      <c r="QP446"/>
      <c r="QQ446"/>
      <c r="QR446"/>
      <c r="QS446"/>
      <c r="QT446"/>
      <c r="QU446"/>
      <c r="QV446"/>
      <c r="QW446"/>
      <c r="QX446"/>
      <c r="QY446"/>
      <c r="QZ446"/>
      <c r="RA446"/>
      <c r="RB446"/>
      <c r="RC446"/>
      <c r="RD446"/>
      <c r="RE446"/>
      <c r="RF446"/>
      <c r="RG446"/>
      <c r="RH446"/>
      <c r="RI446"/>
      <c r="RJ446"/>
      <c r="RK446"/>
      <c r="RL446"/>
      <c r="RM446"/>
      <c r="RN446"/>
      <c r="RO446"/>
      <c r="RP446"/>
      <c r="RQ446"/>
      <c r="RR446"/>
      <c r="RS446"/>
      <c r="RT446"/>
      <c r="RU446"/>
      <c r="RV446"/>
      <c r="RW446"/>
      <c r="RX446"/>
      <c r="RY446"/>
      <c r="RZ446"/>
      <c r="SA446"/>
      <c r="SB446"/>
      <c r="SC446"/>
      <c r="SD446"/>
      <c r="SE446"/>
      <c r="SF446"/>
      <c r="SG446"/>
      <c r="SH446"/>
      <c r="SI446"/>
      <c r="SJ446"/>
      <c r="SK446"/>
      <c r="SL446"/>
      <c r="SM446"/>
      <c r="SN446"/>
      <c r="SO446"/>
      <c r="SP446"/>
      <c r="SQ446"/>
      <c r="SR446"/>
      <c r="SS446"/>
      <c r="ST446"/>
      <c r="SU446"/>
      <c r="SV446"/>
      <c r="SW446"/>
      <c r="SX446"/>
      <c r="SY446"/>
      <c r="SZ446"/>
      <c r="TA446"/>
      <c r="TB446"/>
      <c r="TC446"/>
      <c r="TD446"/>
      <c r="TE446"/>
      <c r="TF446"/>
      <c r="TG446"/>
      <c r="TH446"/>
      <c r="TI446"/>
      <c r="TJ446"/>
      <c r="TK446"/>
      <c r="TL446"/>
      <c r="TM446"/>
      <c r="TN446"/>
      <c r="TO446"/>
      <c r="TP446"/>
      <c r="TQ446"/>
      <c r="TR446"/>
      <c r="TS446"/>
      <c r="TT446"/>
      <c r="TU446"/>
      <c r="TV446"/>
      <c r="TW446"/>
      <c r="TX446"/>
      <c r="TY446"/>
      <c r="TZ446"/>
      <c r="UA446"/>
      <c r="UB446"/>
      <c r="UC446"/>
      <c r="UD446"/>
      <c r="UE446"/>
      <c r="UF446"/>
      <c r="UG446"/>
      <c r="UH446"/>
      <c r="UI446"/>
      <c r="UJ446"/>
      <c r="UK446"/>
      <c r="UL446"/>
      <c r="UM446"/>
      <c r="UN446"/>
      <c r="UO446"/>
      <c r="UP446"/>
      <c r="UQ446"/>
      <c r="UR446"/>
      <c r="US446"/>
      <c r="UT446"/>
      <c r="UU446"/>
      <c r="UV446"/>
      <c r="UW446"/>
      <c r="UX446"/>
      <c r="UY446"/>
      <c r="UZ446"/>
      <c r="VA446"/>
      <c r="VB446"/>
      <c r="VC446"/>
      <c r="VD446"/>
      <c r="VE446"/>
      <c r="VF446"/>
      <c r="VG446"/>
      <c r="VH446"/>
      <c r="VI446"/>
      <c r="VJ446"/>
      <c r="VK446"/>
      <c r="VL446"/>
      <c r="VM446"/>
      <c r="VN446"/>
      <c r="VO446"/>
      <c r="VP446"/>
      <c r="VQ446"/>
      <c r="VR446"/>
      <c r="VS446"/>
      <c r="VT446"/>
      <c r="VU446"/>
      <c r="VV446"/>
      <c r="VW446"/>
      <c r="VX446"/>
      <c r="VY446"/>
      <c r="VZ446"/>
      <c r="WA446"/>
      <c r="WB446"/>
      <c r="WC446"/>
      <c r="WD446"/>
      <c r="WE446"/>
      <c r="WF446"/>
      <c r="WG446"/>
      <c r="WH446"/>
      <c r="WI446"/>
      <c r="WJ446"/>
      <c r="WK446"/>
      <c r="WL446"/>
      <c r="WM446"/>
      <c r="WN446"/>
      <c r="WO446"/>
      <c r="WP446"/>
      <c r="WQ446"/>
      <c r="WR446"/>
      <c r="WS446"/>
      <c r="WT446"/>
      <c r="WU446"/>
      <c r="WV446"/>
      <c r="WW446"/>
      <c r="WX446"/>
      <c r="WY446"/>
      <c r="WZ446"/>
      <c r="XA446"/>
      <c r="XB446"/>
      <c r="XC446"/>
      <c r="XD446"/>
      <c r="XE446"/>
      <c r="XF446"/>
      <c r="XG446"/>
      <c r="XH446"/>
      <c r="XI446"/>
      <c r="XJ446"/>
      <c r="XK446"/>
      <c r="XL446"/>
      <c r="XM446"/>
      <c r="XN446"/>
      <c r="XO446"/>
      <c r="XP446"/>
      <c r="XQ446"/>
      <c r="XR446"/>
      <c r="XS446"/>
      <c r="XT446"/>
      <c r="XU446"/>
      <c r="XV446"/>
      <c r="XW446"/>
      <c r="XX446"/>
      <c r="XY446"/>
      <c r="XZ446"/>
      <c r="YA446"/>
      <c r="YB446"/>
      <c r="YC446"/>
      <c r="YD446"/>
      <c r="YE446"/>
      <c r="YF446"/>
      <c r="YG446"/>
      <c r="YH446"/>
      <c r="YI446"/>
      <c r="YJ446"/>
      <c r="YK446"/>
      <c r="YL446"/>
      <c r="YM446"/>
      <c r="YN446"/>
      <c r="YO446"/>
      <c r="YP446"/>
      <c r="YQ446"/>
      <c r="YR446"/>
      <c r="YS446"/>
      <c r="YT446"/>
      <c r="YU446"/>
      <c r="YV446"/>
      <c r="YW446"/>
      <c r="YX446"/>
      <c r="YY446"/>
      <c r="YZ446"/>
      <c r="ZA446"/>
      <c r="ZB446"/>
      <c r="ZC446"/>
      <c r="ZD446"/>
      <c r="ZE446"/>
      <c r="ZF446"/>
      <c r="ZG446"/>
      <c r="ZH446"/>
      <c r="ZI446"/>
      <c r="ZJ446"/>
      <c r="ZK446"/>
      <c r="ZL446"/>
      <c r="ZM446"/>
      <c r="ZN446"/>
      <c r="ZO446"/>
      <c r="ZP446"/>
      <c r="ZQ446"/>
      <c r="ZR446"/>
      <c r="ZS446"/>
      <c r="ZT446"/>
      <c r="ZU446"/>
      <c r="ZV446"/>
      <c r="ZW446"/>
      <c r="ZX446"/>
      <c r="ZY446"/>
      <c r="ZZ446"/>
      <c r="AAA446"/>
      <c r="AAB446"/>
      <c r="AAC446"/>
      <c r="AAD446"/>
      <c r="AAE446"/>
      <c r="AAF446"/>
      <c r="AAG446"/>
      <c r="AAH446"/>
      <c r="AAI446"/>
      <c r="AAJ446"/>
      <c r="AAK446"/>
      <c r="AAL446"/>
      <c r="AAM446"/>
      <c r="AAN446"/>
      <c r="AAO446"/>
      <c r="AAP446"/>
      <c r="AAQ446"/>
      <c r="AAR446"/>
      <c r="AAS446"/>
      <c r="AAT446"/>
      <c r="AAU446"/>
      <c r="AAV446"/>
      <c r="AAW446"/>
      <c r="AAX446"/>
      <c r="AAY446"/>
      <c r="AAZ446"/>
      <c r="ABA446"/>
      <c r="ABB446"/>
      <c r="ABC446"/>
      <c r="ABD446"/>
      <c r="ABE446"/>
      <c r="ABF446"/>
      <c r="ABG446"/>
      <c r="ABH446"/>
      <c r="ABI446"/>
      <c r="ABJ446"/>
      <c r="ABK446"/>
      <c r="ABL446"/>
      <c r="ABM446"/>
      <c r="ABN446"/>
      <c r="ABO446"/>
      <c r="ABP446"/>
      <c r="ABQ446"/>
      <c r="ABR446"/>
      <c r="ABS446"/>
      <c r="ABT446"/>
      <c r="ABU446"/>
      <c r="ABV446"/>
      <c r="ABW446"/>
      <c r="ABX446"/>
      <c r="ABY446"/>
      <c r="ABZ446"/>
      <c r="ACA446"/>
      <c r="ACB446"/>
      <c r="ACC446"/>
      <c r="ACD446"/>
      <c r="ACE446"/>
      <c r="ACF446"/>
      <c r="ACG446"/>
      <c r="ACH446"/>
      <c r="ACI446"/>
      <c r="ACJ446"/>
      <c r="ACK446"/>
      <c r="ACL446"/>
      <c r="ACM446"/>
      <c r="ACN446"/>
      <c r="ACO446"/>
      <c r="ACP446"/>
      <c r="ACQ446"/>
      <c r="ACR446"/>
      <c r="ACS446"/>
      <c r="ACT446"/>
      <c r="ACU446"/>
      <c r="ACV446"/>
      <c r="ACW446"/>
      <c r="ACX446"/>
      <c r="ACY446"/>
      <c r="ACZ446"/>
      <c r="ADA446"/>
      <c r="ADB446"/>
      <c r="ADC446"/>
      <c r="ADD446"/>
      <c r="ADE446"/>
      <c r="ADF446"/>
      <c r="ADG446"/>
      <c r="ADH446"/>
      <c r="ADI446"/>
      <c r="ADJ446"/>
      <c r="ADK446"/>
      <c r="ADL446"/>
      <c r="ADM446"/>
      <c r="ADN446"/>
      <c r="ADO446"/>
      <c r="ADP446"/>
      <c r="ADQ446"/>
      <c r="ADR446"/>
      <c r="ADS446"/>
      <c r="ADT446"/>
      <c r="ADU446"/>
      <c r="ADV446"/>
      <c r="ADW446"/>
      <c r="ADX446"/>
      <c r="ADY446"/>
      <c r="ADZ446"/>
      <c r="AEA446"/>
      <c r="AEB446"/>
      <c r="AEC446"/>
      <c r="AED446"/>
      <c r="AEE446"/>
      <c r="AEF446"/>
      <c r="AEG446"/>
      <c r="AEH446"/>
      <c r="AEI446"/>
      <c r="AEJ446"/>
      <c r="AEK446"/>
      <c r="AEL446"/>
      <c r="AEM446"/>
      <c r="AEN446"/>
      <c r="AEO446"/>
      <c r="AEP446"/>
      <c r="AEQ446"/>
      <c r="AER446"/>
      <c r="AES446"/>
      <c r="AET446"/>
      <c r="AEU446"/>
      <c r="AEV446"/>
      <c r="AEW446"/>
      <c r="AEX446"/>
      <c r="AEY446"/>
      <c r="AEZ446"/>
      <c r="AFA446"/>
      <c r="AFB446"/>
      <c r="AFC446"/>
      <c r="AFD446"/>
      <c r="AFE446"/>
      <c r="AFF446"/>
      <c r="AFG446"/>
      <c r="AFH446"/>
      <c r="AFI446"/>
      <c r="AFJ446"/>
      <c r="AFK446"/>
      <c r="AFL446"/>
      <c r="AFM446"/>
      <c r="AFN446"/>
      <c r="AFO446"/>
      <c r="AFP446"/>
      <c r="AFQ446"/>
      <c r="AFR446"/>
      <c r="AFS446"/>
      <c r="AFT446"/>
      <c r="AFU446"/>
      <c r="AFV446"/>
      <c r="AFW446"/>
      <c r="AFX446"/>
      <c r="AFY446"/>
      <c r="AFZ446"/>
      <c r="AGA446"/>
      <c r="AGB446"/>
      <c r="AGC446"/>
      <c r="AGD446"/>
      <c r="AGE446"/>
      <c r="AGF446"/>
      <c r="AGG446"/>
      <c r="AGH446"/>
      <c r="AGI446"/>
      <c r="AGJ446"/>
      <c r="AGK446"/>
      <c r="AGL446"/>
      <c r="AGM446"/>
      <c r="AGN446"/>
      <c r="AGO446"/>
      <c r="AGP446"/>
      <c r="AGQ446"/>
      <c r="AGR446"/>
      <c r="AGS446"/>
      <c r="AGT446"/>
      <c r="AGU446"/>
      <c r="AGV446"/>
      <c r="AGW446"/>
      <c r="AGX446"/>
      <c r="AGY446"/>
      <c r="AGZ446"/>
      <c r="AHA446"/>
      <c r="AHB446"/>
      <c r="AHC446"/>
      <c r="AHD446"/>
      <c r="AHE446"/>
      <c r="AHF446"/>
      <c r="AHG446"/>
      <c r="AHH446"/>
      <c r="AHI446"/>
      <c r="AHJ446"/>
      <c r="AHK446"/>
      <c r="AHL446"/>
      <c r="AHM446"/>
      <c r="AHN446"/>
      <c r="AHO446"/>
      <c r="AHP446"/>
      <c r="AHQ446"/>
      <c r="AHR446"/>
      <c r="AHS446"/>
      <c r="AHT446"/>
      <c r="AHU446"/>
      <c r="AHV446"/>
      <c r="AHW446"/>
      <c r="AHX446"/>
      <c r="AHY446"/>
      <c r="AHZ446"/>
      <c r="AIA446"/>
      <c r="AIB446"/>
      <c r="AIC446"/>
      <c r="AID446"/>
      <c r="AIE446"/>
      <c r="AIF446"/>
      <c r="AIG446"/>
      <c r="AIH446"/>
      <c r="AII446"/>
      <c r="AIJ446"/>
      <c r="AIK446"/>
      <c r="AIL446"/>
      <c r="AIM446"/>
      <c r="AIN446"/>
      <c r="AIO446"/>
      <c r="AIP446"/>
      <c r="AIQ446"/>
      <c r="AIR446"/>
      <c r="AIS446"/>
      <c r="AIT446"/>
      <c r="AIU446"/>
      <c r="AIV446"/>
      <c r="AIW446"/>
      <c r="AIX446"/>
      <c r="AIY446"/>
      <c r="AIZ446"/>
      <c r="AJA446"/>
      <c r="AJB446"/>
      <c r="AJC446"/>
      <c r="AJD446"/>
      <c r="AJE446"/>
      <c r="AJF446"/>
      <c r="AJG446"/>
      <c r="AJH446"/>
      <c r="AJI446"/>
      <c r="AJJ446"/>
      <c r="AJK446"/>
      <c r="AJL446"/>
      <c r="AJM446"/>
      <c r="AJN446"/>
      <c r="AJO446"/>
      <c r="AJP446"/>
      <c r="AJQ446"/>
      <c r="AJR446"/>
      <c r="AJS446"/>
      <c r="AJT446"/>
      <c r="AJU446"/>
      <c r="AJV446"/>
      <c r="AJW446"/>
      <c r="AJX446"/>
      <c r="AJY446"/>
      <c r="AJZ446"/>
      <c r="AKA446"/>
      <c r="AKB446"/>
      <c r="AKC446"/>
      <c r="AKD446"/>
      <c r="AKE446"/>
      <c r="AKF446"/>
      <c r="AKG446"/>
      <c r="AKH446"/>
      <c r="AKI446"/>
      <c r="AKJ446"/>
      <c r="AKK446"/>
      <c r="AKL446"/>
      <c r="AKM446"/>
      <c r="AKN446"/>
      <c r="AKO446"/>
      <c r="AKP446"/>
      <c r="AKQ446"/>
      <c r="AKR446"/>
      <c r="AKS446"/>
      <c r="AKT446"/>
      <c r="AKU446"/>
      <c r="AKV446"/>
      <c r="AKW446"/>
      <c r="AKX446"/>
      <c r="AKY446"/>
      <c r="AKZ446"/>
      <c r="ALA446"/>
      <c r="ALB446"/>
      <c r="ALC446"/>
      <c r="ALD446"/>
      <c r="ALE446"/>
      <c r="ALF446"/>
      <c r="ALG446"/>
      <c r="ALH446"/>
      <c r="ALI446"/>
      <c r="ALJ446"/>
      <c r="ALK446"/>
      <c r="ALL446"/>
      <c r="ALM446"/>
      <c r="ALN446"/>
      <c r="ALO446"/>
      <c r="ALP446"/>
      <c r="ALQ446"/>
      <c r="ALR446"/>
      <c r="ALS446"/>
      <c r="ALT446"/>
      <c r="ALU446"/>
      <c r="ALV446"/>
      <c r="ALW446"/>
      <c r="ALX446"/>
      <c r="ALY446"/>
      <c r="ALZ446"/>
      <c r="AMA446"/>
      <c r="AMB446"/>
      <c r="AMC446"/>
      <c r="AMD446"/>
      <c r="AME446"/>
      <c r="AMF446"/>
      <c r="AMG446"/>
      <c r="AMH446"/>
      <c r="AMI446"/>
      <c r="AMJ446"/>
      <c r="AMK446"/>
      <c r="AML446"/>
      <c r="AMM446"/>
      <c r="AMN446"/>
      <c r="AMO446"/>
      <c r="AMP446"/>
      <c r="AMQ446"/>
      <c r="AMR446"/>
      <c r="AMS446"/>
      <c r="AMT446"/>
      <c r="AMU446"/>
      <c r="AMV446"/>
      <c r="AMW446"/>
      <c r="AMX446"/>
      <c r="AMY446"/>
      <c r="AMZ446"/>
      <c r="ANA446"/>
      <c r="ANB446"/>
    </row>
    <row r="447" spans="1:1042" x14ac:dyDescent="0.25">
      <c r="K447" s="35"/>
      <c r="L447" s="53"/>
      <c r="M447"/>
      <c r="N447" s="53"/>
      <c r="O447" s="60"/>
      <c r="P447" s="60"/>
      <c r="Q447" s="60"/>
      <c r="R447" s="21"/>
      <c r="S447" s="23"/>
      <c r="T447" s="30"/>
      <c r="U447" s="80"/>
      <c r="V447" s="80"/>
      <c r="W447" s="80"/>
      <c r="X447" s="45"/>
      <c r="Y447" s="45"/>
      <c r="Z447" s="44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  <c r="AMK447"/>
      <c r="AML447"/>
      <c r="AMM447"/>
      <c r="AMN447"/>
      <c r="AMO447"/>
      <c r="AMP447"/>
      <c r="AMQ447"/>
      <c r="AMR447"/>
      <c r="AMS447"/>
      <c r="AMT447"/>
      <c r="AMU447"/>
      <c r="AMV447"/>
      <c r="AMW447"/>
      <c r="AMX447"/>
      <c r="AMY447"/>
      <c r="AMZ447"/>
      <c r="ANA447"/>
      <c r="ANB447"/>
    </row>
  </sheetData>
  <sortState xmlns:xlrd2="http://schemas.microsoft.com/office/spreadsheetml/2017/richdata2" ref="K3:AMZ326">
    <sortCondition ref="M3:M326"/>
    <sortCondition ref="R3:R326"/>
  </sortState>
  <dataValidations count="4">
    <dataValidation type="list" allowBlank="1" showErrorMessage="1" sqref="M413" xr:uid="{00000000-0002-0000-0000-000000000000}">
      <formula1>Brand</formula1>
    </dataValidation>
    <dataValidation type="list" allowBlank="1" showInputMessage="1" showErrorMessage="1" sqref="S413 S440 S415:S428 S430" xr:uid="{00000000-0002-0000-0000-000001000000}">
      <formula1>Gallons</formula1>
    </dataValidation>
    <dataValidation type="list" allowBlank="1" showInputMessage="1" showErrorMessage="1" sqref="Z413 M440:Q440 M414:M428" xr:uid="{00000000-0002-0000-0000-000002000000}">
      <formula1>Brand</formula1>
    </dataValidation>
    <dataValidation type="list" allowBlank="1" showInputMessage="1" showErrorMessage="1" sqref="T440:W440 T414:U424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T413:U413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2:A393"/>
  <sheetViews>
    <sheetView topLeftCell="A71" workbookViewId="0">
      <selection activeCell="D40" sqref="D40"/>
    </sheetView>
  </sheetViews>
  <sheetFormatPr defaultRowHeight="15" x14ac:dyDescent="0.25"/>
  <sheetData>
    <row r="32" spans="1:1" x14ac:dyDescent="0.25">
      <c r="A32" s="124" t="str">
        <f>"2,     "&amp;'2017 03 15'!C68&amp;",   """&amp;'2017 03 15'!P68&amp;""""</f>
        <v>2,     A. O. Smith,   "HPTS-50 2**  (50 gal, JA13)"</v>
      </c>
    </row>
    <row r="33" spans="1:1" x14ac:dyDescent="0.25">
      <c r="A33" s="124" t="str">
        <f>"2,     "&amp;'2017 03 15'!C69&amp;",   """&amp;'2017 03 15'!P69&amp;""""</f>
        <v>2,     A. O. Smith,   "HPS10-50H45DV 2**  (50 gal, JA13)"</v>
      </c>
    </row>
    <row r="34" spans="1:1" x14ac:dyDescent="0.25">
      <c r="A34" s="124" t="str">
        <f>"2,     "&amp;'2017 03 15'!C70&amp;",   """&amp;'2017 03 15'!P70&amp;""""</f>
        <v>2,     A. O. Smith,   "HPTS-66 2**  (66 gal, JA13)"</v>
      </c>
    </row>
    <row r="35" spans="1:1" x14ac:dyDescent="0.25">
      <c r="A35" s="124" t="str">
        <f>"2,     "&amp;'2017 03 15'!C71&amp;",   """&amp;'2017 03 15'!P71&amp;""""</f>
        <v>2,     A. O. Smith,   "HPS10-66H45DV 2**  (66 gal, JA13)"</v>
      </c>
    </row>
    <row r="36" spans="1:1" x14ac:dyDescent="0.25">
      <c r="A36" s="124" t="str">
        <f>"2,     "&amp;'2017 03 15'!C72&amp;",   """&amp;'2017 03 15'!P72&amp;""""</f>
        <v>2,     A. O. Smith,   "HPTS-80 2**  (80 gal, JA13)"</v>
      </c>
    </row>
    <row r="37" spans="1:1" x14ac:dyDescent="0.25">
      <c r="A37" s="124" t="str">
        <f>"2,     "&amp;'2017 03 15'!C73&amp;",   """&amp;'2017 03 15'!P73&amp;""""</f>
        <v>2,     A. O. Smith,   "HPS10-80H45DV 2**  (80 gal, JA13)"</v>
      </c>
    </row>
    <row r="38" spans="1:1" x14ac:dyDescent="0.25">
      <c r="A38" s="124" t="str">
        <f>"2,     "&amp;'2017 03 15'!C74&amp;",   """&amp;'2017 03 15'!P74&amp;""""</f>
        <v>2,     A. O. Smith,   "FPTU 50 120  (50 gal)"</v>
      </c>
    </row>
    <row r="39" spans="1:1" x14ac:dyDescent="0.25">
      <c r="A39" s="124" t="str">
        <f>"2,     "&amp;'2017 03 15'!C75&amp;",   """&amp;'2017 03 15'!P75&amp;""""</f>
        <v>2,     A. O. Smith,   "FPTU 66 120  (66 gal)"</v>
      </c>
    </row>
    <row r="40" spans="1:1" x14ac:dyDescent="0.25">
      <c r="A40" s="124" t="str">
        <f>"2,     "&amp;'2017 03 15'!C76&amp;",   """&amp;'2017 03 15'!P76&amp;""""</f>
        <v>2,     A. O. Smith,   "FPTU 80 120  (80 gal)"</v>
      </c>
    </row>
    <row r="41" spans="1:1" x14ac:dyDescent="0.25">
      <c r="A41" s="124" t="str">
        <f>"2,     "&amp;'2017 03 15'!C77&amp;",   """&amp;'2017 03 15'!P77&amp;""""</f>
        <v>2,     A. O. Smith,   "HHPT 80 102  (80 gal)"</v>
      </c>
    </row>
    <row r="42" spans="1:1" x14ac:dyDescent="0.25">
      <c r="A42" s="124" t="str">
        <f>"2,     "&amp;'2017 03 15'!C78&amp;",   """&amp;'2017 03 15'!P78&amp;""""</f>
        <v>2,     A. O. Smith,   "HP10-50H45DV  (50 gal)"</v>
      </c>
    </row>
    <row r="43" spans="1:1" x14ac:dyDescent="0.25">
      <c r="A43" s="124" t="str">
        <f>"2,     "&amp;'2017 03 15'!C79&amp;",   """&amp;'2017 03 15'!P79&amp;""""</f>
        <v>2,     A. O. Smith,   "HP10-80H45DV  (80 gal)"</v>
      </c>
    </row>
    <row r="44" spans="1:1" x14ac:dyDescent="0.25">
      <c r="A44" s="124" t="str">
        <f>"2,     "&amp;'2017 03 15'!C80&amp;",   """&amp;'2017 03 15'!P80&amp;""""</f>
        <v>2,     A. O. Smith,   "HP1050H45DVDR 130  (50 gal, JA13)"</v>
      </c>
    </row>
    <row r="45" spans="1:1" x14ac:dyDescent="0.25">
      <c r="A45" s="124" t="str">
        <f>"2,     "&amp;'2017 03 15'!C81&amp;",   """&amp;'2017 03 15'!P81&amp;""""</f>
        <v>2,     A. O. Smith,   "HP1080H45DVDR 130  (80 gal, JA13)"</v>
      </c>
    </row>
    <row r="46" spans="1:1" x14ac:dyDescent="0.25">
      <c r="A46" s="124" t="str">
        <f>"2,     "&amp;'2017 03 15'!C82&amp;",   """&amp;'2017 03 15'!P82&amp;""""</f>
        <v>2,     A. O. Smith,   "HPTU 50 120  (50 gal)"</v>
      </c>
    </row>
    <row r="47" spans="1:1" x14ac:dyDescent="0.25">
      <c r="A47" s="124" t="str">
        <f>"2,     "&amp;'2017 03 15'!C83&amp;",   """&amp;'2017 03 15'!P83&amp;""""</f>
        <v>2,     A. O. Smith,   "HPTU 50N 120  (50 gal)"</v>
      </c>
    </row>
    <row r="48" spans="1:1" x14ac:dyDescent="0.25">
      <c r="A48" s="124" t="str">
        <f>"2,     "&amp;'2017 03 15'!C84&amp;",   """&amp;'2017 03 15'!P84&amp;""""</f>
        <v>2,     A. O. Smith,   "HPTU-50DR 130  (50 gal, JA13)"</v>
      </c>
    </row>
    <row r="49" spans="1:1" x14ac:dyDescent="0.25">
      <c r="A49" s="124" t="str">
        <f>"2,     "&amp;'2017 03 15'!C85&amp;",   """&amp;'2017 03 15'!P85&amp;""""</f>
        <v>2,     A. O. Smith,   "HPTU 66 120  (66 gal)"</v>
      </c>
    </row>
    <row r="50" spans="1:1" x14ac:dyDescent="0.25">
      <c r="A50" s="124" t="str">
        <f>"2,     "&amp;'2017 03 15'!C86&amp;",   """&amp;'2017 03 15'!P86&amp;""""</f>
        <v>2,     A. O. Smith,   "HPTU 66N 120  (66 gal)"</v>
      </c>
    </row>
    <row r="51" spans="1:1" x14ac:dyDescent="0.25">
      <c r="A51" s="124" t="str">
        <f>"2,     "&amp;'2017 03 15'!C87&amp;",   """&amp;'2017 03 15'!P87&amp;""""</f>
        <v>2,     A. O. Smith,   "HPTU-66DR 130  (66 gal, JA13)"</v>
      </c>
    </row>
    <row r="52" spans="1:1" x14ac:dyDescent="0.25">
      <c r="A52" s="124" t="str">
        <f>"2,     "&amp;'2017 03 15'!C88&amp;",   """&amp;'2017 03 15'!P88&amp;""""</f>
        <v>2,     A. O. Smith,   "HPTU 80 120  (80 gal)"</v>
      </c>
    </row>
    <row r="53" spans="1:1" x14ac:dyDescent="0.25">
      <c r="A53" s="124" t="str">
        <f>"2,     "&amp;'2017 03 15'!C89&amp;",   """&amp;'2017 03 15'!P89&amp;""""</f>
        <v>2,     A. O. Smith,   "HPTU 80N 120  (80 gal)"</v>
      </c>
    </row>
    <row r="54" spans="1:1" x14ac:dyDescent="0.25">
      <c r="A54" s="124" t="str">
        <f>"2,     "&amp;'2017 03 15'!C90&amp;",   """&amp;'2017 03 15'!P90&amp;""""</f>
        <v>2,     A. O. Smith,   "HPTU-80DR 130  (80 gal, JA13)"</v>
      </c>
    </row>
    <row r="55" spans="1:1" x14ac:dyDescent="0.25">
      <c r="A55" s="124" t="str">
        <f>"2,     "&amp;'2017 03 15'!C91&amp;",   """&amp;'2017 03 15'!P91&amp;""""</f>
        <v>2,     A. O. Smith,   "PHPT 60  (60 gal)"</v>
      </c>
    </row>
    <row r="56" spans="1:1" x14ac:dyDescent="0.25">
      <c r="A56" s="124" t="str">
        <f>"2,     "&amp;'2017 03 15'!C92&amp;",   """&amp;'2017 03 15'!P92&amp;""""</f>
        <v>2,     A. O. Smith,   "PHPT 80  (80 gal)"</v>
      </c>
    </row>
    <row r="57" spans="1:1" x14ac:dyDescent="0.25">
      <c r="A57" s="124" t="str">
        <f>"2,     "&amp;'2017 03 15'!C93&amp;",   """&amp;'2017 03 15'!P93&amp;""""</f>
        <v>2,     American,   "HPS10250H045DV 2**  (50 gal, JA13)"</v>
      </c>
    </row>
    <row r="58" spans="1:1" x14ac:dyDescent="0.25">
      <c r="A58" s="124" t="str">
        <f>"2,     "&amp;'2017 03 15'!C94&amp;",   """&amp;'2017 03 15'!P94&amp;""""</f>
        <v>2,     American,   "HPS10266H045DV 2**  (66 gal, JA13)"</v>
      </c>
    </row>
    <row r="59" spans="1:1" x14ac:dyDescent="0.25">
      <c r="A59" s="124" t="str">
        <f>"2,     "&amp;'2017 03 15'!C95&amp;",   """&amp;'2017 03 15'!P95&amp;""""</f>
        <v>2,     American,   "HPS10280H045DV 2**  (80 gal, JA13)"</v>
      </c>
    </row>
    <row r="60" spans="1:1" x14ac:dyDescent="0.25">
      <c r="A60" s="124" t="str">
        <f>"2,     "&amp;'2017 03 15'!C96&amp;",   """&amp;'2017 03 15'!P96&amp;""""</f>
        <v>2,     American,   "HPE10260H045DV  (60 gal)"</v>
      </c>
    </row>
    <row r="61" spans="1:1" x14ac:dyDescent="0.25">
      <c r="A61" s="124" t="str">
        <f>"2,     "&amp;'2017 03 15'!C97&amp;",   """&amp;'2017 03 15'!P97&amp;""""</f>
        <v>2,     American,   "HPE10280H045DV  (80 gal)"</v>
      </c>
    </row>
    <row r="62" spans="1:1" x14ac:dyDescent="0.25">
      <c r="A62" s="124" t="str">
        <f>"2,     "&amp;'2017 03 15'!C98&amp;",   """&amp;'2017 03 15'!P98&amp;""""</f>
        <v>2,     American,   "HPE6280H045DV 102  (80 gal)"</v>
      </c>
    </row>
    <row r="63" spans="1:1" x14ac:dyDescent="0.25">
      <c r="A63" s="124" t="str">
        <f>"2,     "&amp;'2017 03 15'!C99&amp;",   """&amp;'2017 03 15'!P99&amp;""""</f>
        <v>2,     American,   "HPHE10250H045DV 120  (50 gal)"</v>
      </c>
    </row>
    <row r="64" spans="1:1" x14ac:dyDescent="0.25">
      <c r="A64" s="124" t="str">
        <f>"2,     "&amp;'2017 03 15'!C100&amp;",   """&amp;'2017 03 15'!P100&amp;""""</f>
        <v>2,     American,   "HPHE10250H045DVN 120  (50 gal)"</v>
      </c>
    </row>
    <row r="65" spans="1:1" x14ac:dyDescent="0.25">
      <c r="A65" s="124" t="str">
        <f>"2,     "&amp;'2017 03 15'!C101&amp;",   """&amp;'2017 03 15'!P101&amp;""""</f>
        <v>2,     American,   "HPHE10250H045DVDR 130  (50 gal, JA13)"</v>
      </c>
    </row>
    <row r="66" spans="1:1" x14ac:dyDescent="0.25">
      <c r="A66" s="124" t="str">
        <f>"2,     "&amp;'2017 03 15'!C102&amp;",   """&amp;'2017 03 15'!P102&amp;""""</f>
        <v>2,     American,   "HPHE10266H045DV 120  (66 gal)"</v>
      </c>
    </row>
    <row r="67" spans="1:1" x14ac:dyDescent="0.25">
      <c r="A67" s="124" t="str">
        <f>"2,     "&amp;'2017 03 15'!C103&amp;",   """&amp;'2017 03 15'!P103&amp;""""</f>
        <v>2,     American,   "HPHE10266H045DVN 120  (66 gal)"</v>
      </c>
    </row>
    <row r="68" spans="1:1" x14ac:dyDescent="0.25">
      <c r="A68" s="124" t="str">
        <f>"2,     "&amp;'2017 03 15'!C104&amp;",   """&amp;'2017 03 15'!P104&amp;""""</f>
        <v>2,     American,   "HPHE10266H045DVDR 130  (66 gal, JA13)"</v>
      </c>
    </row>
    <row r="69" spans="1:1" x14ac:dyDescent="0.25">
      <c r="A69" s="124" t="str">
        <f>"2,     "&amp;'2017 03 15'!C105&amp;",   """&amp;'2017 03 15'!P105&amp;""""</f>
        <v>2,     American,   "HPHE10280H045DV 120  (80 gal)"</v>
      </c>
    </row>
    <row r="70" spans="1:1" x14ac:dyDescent="0.25">
      <c r="A70" s="124" t="str">
        <f>"2,     "&amp;'2017 03 15'!C106&amp;",   """&amp;'2017 03 15'!P106&amp;""""</f>
        <v>2,     American,   "HPHE10280H045DVN 120  (80 gal)"</v>
      </c>
    </row>
    <row r="71" spans="1:1" x14ac:dyDescent="0.25">
      <c r="A71" s="124" t="str">
        <f>"2,     "&amp;'2017 03 15'!C107&amp;",   """&amp;'2017 03 15'!P107&amp;""""</f>
        <v>2,     American,   "HPHE10280H045DVDR 130  (80 gal, JA13)"</v>
      </c>
    </row>
    <row r="72" spans="1:1" x14ac:dyDescent="0.25">
      <c r="A72" s="124" t="str">
        <f>"2,     "&amp;'2017 03 15'!C108&amp;",   """&amp;'2017 03 15'!P108&amp;""""</f>
        <v>2,     American,   "HPHE6250H045DV  (50 gal)"</v>
      </c>
    </row>
    <row r="73" spans="1:1" x14ac:dyDescent="0.25">
      <c r="A73" s="124" t="str">
        <f>"2,     "&amp;'2017 03 15'!C109&amp;",   """&amp;'2017 03 15'!P109&amp;""""</f>
        <v>2,     American,   "HPHE6266H045DV 120  (66 gal)"</v>
      </c>
    </row>
    <row r="74" spans="1:1" x14ac:dyDescent="0.25">
      <c r="A74" s="124" t="str">
        <f>"2,     "&amp;'2017 03 15'!C110&amp;",   """&amp;'2017 03 15'!P110&amp;""""</f>
        <v>2,     American,   "HPHE6280H045DV 120  (80 gal)"</v>
      </c>
    </row>
    <row r="75" spans="1:1" x14ac:dyDescent="0.25">
      <c r="A75" s="124" t="str">
        <f>"2,     "&amp;'2017 03 15'!C111&amp;",   """&amp;'2017 03 15'!P111&amp;""""</f>
        <v>2,     American,   "HPHE650H045DV 120  (50 gal)"</v>
      </c>
    </row>
    <row r="76" spans="1:1" x14ac:dyDescent="0.25">
      <c r="A76" s="124" t="str">
        <f>"2,     "&amp;'2017 03 15'!C112&amp;",   """&amp;'2017 03 15'!P112&amp;""""</f>
        <v>2,     AquaThermAire,   "CHT2021-36A  (54 gal)"</v>
      </c>
    </row>
    <row r="77" spans="1:1" x14ac:dyDescent="0.25">
      <c r="A77" s="124" t="str">
        <f>"2,     "&amp;'2017 03 15'!C113&amp;",   """&amp;'2017 03 15'!P113&amp;""""</f>
        <v>2,     AquaThermAire,   "CHT2021-36C  (54 gal)"</v>
      </c>
    </row>
    <row r="78" spans="1:1" x14ac:dyDescent="0.25">
      <c r="A78" s="124" t="str">
        <f>"2,     "&amp;'2017 03 15'!C114&amp;",   """&amp;'2017 03 15'!P114&amp;""""</f>
        <v>2,     AquaThermAire,   "CHT2021-48A  (54 gal)"</v>
      </c>
    </row>
    <row r="79" spans="1:1" x14ac:dyDescent="0.25">
      <c r="A79" s="124" t="str">
        <f>"2,     "&amp;'2017 03 15'!C115&amp;",   """&amp;'2017 03 15'!P115&amp;""""</f>
        <v>2,     AquaThermAire,   "CHT2021-48C  (54 gal)"</v>
      </c>
    </row>
    <row r="80" spans="1:1" x14ac:dyDescent="0.25">
      <c r="A80" s="124" t="str">
        <f>"2,     "&amp;'2017 03 15'!C116&amp;",   """&amp;'2017 03 15'!P116&amp;""""</f>
        <v>2,     Bradford White,   "RE2H50S*-*****  (50 gal)"</v>
      </c>
    </row>
    <row r="81" spans="1:1" x14ac:dyDescent="0.25">
      <c r="A81" s="124" t="str">
        <f>"2,     "&amp;'2017 03 15'!C117&amp;",   """&amp;'2017 03 15'!P117&amp;""""</f>
        <v>2,     Bradford White,   "RE2H65T*-*****  (65 gal)"</v>
      </c>
    </row>
    <row r="82" spans="1:1" x14ac:dyDescent="0.25">
      <c r="A82" s="124" t="str">
        <f>"2,     "&amp;'2017 03 15'!C118&amp;",   """&amp;'2017 03 15'!P118&amp;""""</f>
        <v>2,     Bradford White,   "RE2H80T*-*****  (80 gal)"</v>
      </c>
    </row>
    <row r="83" spans="1:1" x14ac:dyDescent="0.25">
      <c r="A83" s="124" t="str">
        <f>"2,     "&amp;'2017 03 15'!C119&amp;",   """&amp;'2017 03 15'!P119&amp;""""</f>
        <v>2,     Bradford White,   "RE2H50R10B-1NCWT  (50 gal)"</v>
      </c>
    </row>
    <row r="84" spans="1:1" x14ac:dyDescent="0.25">
      <c r="A84" s="124" t="str">
        <f>"2,     "&amp;'2017 03 15'!C120&amp;",   """&amp;'2017 03 15'!P120&amp;""""</f>
        <v>2,     Bradford White,   "RE2H65T10-1NCWT  (65 gal)"</v>
      </c>
    </row>
    <row r="85" spans="1:1" x14ac:dyDescent="0.25">
      <c r="A85" s="124" t="str">
        <f>"2,     "&amp;'2017 03 15'!C121&amp;",   """&amp;'2017 03 15'!P121&amp;""""</f>
        <v>2,     Bradford White,   "RE2H80R10B-1NCWT  (80 gal)"</v>
      </c>
    </row>
    <row r="86" spans="1:1" x14ac:dyDescent="0.25">
      <c r="A86" s="124" t="str">
        <f>"2,     "&amp;'2017 03 15'!C122&amp;",   """&amp;'2017 03 15'!P122&amp;""""</f>
        <v>2,     Bradford White,   "RE2H50S6-1NCWT  (50 gal)"</v>
      </c>
    </row>
    <row r="87" spans="1:1" x14ac:dyDescent="0.25">
      <c r="A87" s="124" t="str">
        <f>"2,     "&amp;'2017 03 15'!C123&amp;",   """&amp;'2017 03 15'!P123&amp;""""</f>
        <v>2,     Bradford White,   "RE2H65T6-1NCWT  (65 gal)"</v>
      </c>
    </row>
    <row r="88" spans="1:1" x14ac:dyDescent="0.25">
      <c r="A88" s="124" t="str">
        <f>"2,     "&amp;'2017 03 15'!C124&amp;",   """&amp;'2017 03 15'!P124&amp;""""</f>
        <v>2,     Bradford White,   "RE2H80T6-1NCWT  (80 gal)"</v>
      </c>
    </row>
    <row r="89" spans="1:1" x14ac:dyDescent="0.25">
      <c r="A89" s="124" t="str">
        <f>"2,     "&amp;'2017 03 15'!C125&amp;",   """&amp;'2017 03 15'!P125&amp;""""</f>
        <v>2,     Direct Energy,   "ECEPH40 T2 RH375-15  (40 gal)"</v>
      </c>
    </row>
    <row r="90" spans="1:1" x14ac:dyDescent="0.25">
      <c r="A90" s="124" t="str">
        <f>"2,     "&amp;'2017 03 15'!C126&amp;",   """&amp;'2017 03 15'!P126&amp;""""</f>
        <v>2,     Direct Energy,   "ECEPH50 T2 RH375-15  (50 gal)"</v>
      </c>
    </row>
    <row r="91" spans="1:1" x14ac:dyDescent="0.25">
      <c r="A91" s="124" t="str">
        <f>"2,     "&amp;'2017 03 15'!C127&amp;",   """&amp;'2017 03 15'!P127&amp;""""</f>
        <v>2,     Direct Energy,   "ECEPH65 T2 RH375-15  (65 gal)"</v>
      </c>
    </row>
    <row r="92" spans="1:1" x14ac:dyDescent="0.25">
      <c r="A92" s="124" t="str">
        <f>"2,     "&amp;'2017 03 15'!C128&amp;",   """&amp;'2017 03 15'!P128&amp;""""</f>
        <v>2,     Direct Energy,   "ECEPH80 T2 RH375-15  (80 gal)"</v>
      </c>
    </row>
    <row r="93" spans="1:1" x14ac:dyDescent="0.25">
      <c r="A93" s="124" t="str">
        <f>"2,     "&amp;'2017 03 15'!C129&amp;",   """&amp;'2017 03 15'!P129&amp;""""</f>
        <v>2,     Direct Energy,   "ECEPH40 T2 RH375-30  (40 gal)"</v>
      </c>
    </row>
    <row r="94" spans="1:1" x14ac:dyDescent="0.25">
      <c r="A94" s="124" t="str">
        <f>"2,     "&amp;'2017 03 15'!C130&amp;",   """&amp;'2017 03 15'!P130&amp;""""</f>
        <v>2,     Direct Energy,   "ECEPH50 T2 RH375-30  (50 gal)"</v>
      </c>
    </row>
    <row r="95" spans="1:1" x14ac:dyDescent="0.25">
      <c r="A95" s="124" t="str">
        <f>"2,     "&amp;'2017 03 15'!C131&amp;",   """&amp;'2017 03 15'!P131&amp;""""</f>
        <v>2,     Direct Energy,   "ECEPH65 T2 RH375-30  (65 gal)"</v>
      </c>
    </row>
    <row r="96" spans="1:1" x14ac:dyDescent="0.25">
      <c r="A96" s="124" t="str">
        <f>"2,     "&amp;'2017 03 15'!C132&amp;",   """&amp;'2017 03 15'!P132&amp;""""</f>
        <v>2,     Direct Energy,   "ECEPH80 T2 RH375-30  (80 gal)"</v>
      </c>
    </row>
    <row r="97" spans="1:1" x14ac:dyDescent="0.25">
      <c r="A97" s="124" t="str">
        <f>"2,     "&amp;'2017 03 15'!C133&amp;",   """&amp;'2017 03 15'!P133&amp;""""</f>
        <v>2,     Direct Energy,   "ECEPH40 T2 RH375-SO  (40 gal)"</v>
      </c>
    </row>
    <row r="98" spans="1:1" x14ac:dyDescent="0.25">
      <c r="A98" s="124" t="str">
        <f>"2,     "&amp;'2017 03 15'!C134&amp;",   """&amp;'2017 03 15'!P134&amp;""""</f>
        <v>2,     Direct Energy,   "ECEPH50 T2 RH375-SO  (50 gal)"</v>
      </c>
    </row>
    <row r="99" spans="1:1" x14ac:dyDescent="0.25">
      <c r="A99" s="124" t="str">
        <f>"2,     "&amp;'2017 03 15'!C135&amp;",   """&amp;'2017 03 15'!P135&amp;""""</f>
        <v>2,     Direct Energy,   "ECEPH65 T2 RH375-SO  (65 gal)"</v>
      </c>
    </row>
    <row r="100" spans="1:1" x14ac:dyDescent="0.25">
      <c r="A100" s="124" t="str">
        <f>"2,     "&amp;'2017 03 15'!C136&amp;",   """&amp;'2017 03 15'!P136&amp;""""</f>
        <v>2,     Direct Energy,   "ECEPH80 T2 RH375-SO  (80 gal)"</v>
      </c>
    </row>
    <row r="101" spans="1:1" x14ac:dyDescent="0.25">
      <c r="A101" s="124" t="str">
        <f>"2,     "&amp;'2017 03 15'!C137&amp;",   """&amp;'2017 03 15'!P137&amp;""""</f>
        <v>2,     Direct Energy,   "ECE H40 T2 RH310BM  (40 gal)"</v>
      </c>
    </row>
    <row r="102" spans="1:1" x14ac:dyDescent="0.25">
      <c r="A102" s="124" t="str">
        <f>"2,     "&amp;'2017 03 15'!C138&amp;",   """&amp;'2017 03 15'!P138&amp;""""</f>
        <v>2,     Direct Energy,   "ECE H50 T2 RH310BM  (50 gal)"</v>
      </c>
    </row>
    <row r="103" spans="1:1" x14ac:dyDescent="0.25">
      <c r="A103" s="124" t="str">
        <f>"2,     "&amp;'2017 03 15'!C139&amp;",   """&amp;'2017 03 15'!P139&amp;""""</f>
        <v>2,     Direct Energy,   "ECE H65 T2 RH310BM  (65 gal)"</v>
      </c>
    </row>
    <row r="104" spans="1:1" x14ac:dyDescent="0.25">
      <c r="A104" s="124" t="str">
        <f>"2,     "&amp;'2017 03 15'!C140&amp;",   """&amp;'2017 03 15'!P140&amp;""""</f>
        <v>2,     Direct Energy,   "ECE H80 T2 RH310BM  (80 gal)"</v>
      </c>
    </row>
    <row r="105" spans="1:1" x14ac:dyDescent="0.25">
      <c r="A105" s="124" t="str">
        <f>"2,     "&amp;'2017 03 15'!C141&amp;",   """&amp;'2017 03 15'!P141&amp;""""</f>
        <v>2,     EcoSense,   "HB50ES  (50 gal)"</v>
      </c>
    </row>
    <row r="106" spans="1:1" x14ac:dyDescent="0.25">
      <c r="A106" s="124" t="str">
        <f>"2,     "&amp;'2017 03 15'!C142&amp;",   """&amp;'2017 03 15'!P142&amp;""""</f>
        <v>2,     GE,   "BEH50DCEJSB  (50 gal)"</v>
      </c>
    </row>
    <row r="107" spans="1:1" x14ac:dyDescent="0.25">
      <c r="A107" s="124" t="str">
        <f>"2,     "&amp;'2017 03 15'!C143&amp;",   """&amp;'2017 03 15'!P143&amp;""""</f>
        <v>2,     GE,   "BEH80DCEJSB  (80 gal)"</v>
      </c>
    </row>
    <row r="108" spans="1:1" x14ac:dyDescent="0.25">
      <c r="A108" s="124" t="str">
        <f>"2,     "&amp;'2017 03 15'!C144&amp;",   """&amp;'2017 03 15'!P144&amp;""""</f>
        <v>2,     GE,   "GEH50DEEJSC  (50 gal)"</v>
      </c>
    </row>
    <row r="109" spans="1:1" x14ac:dyDescent="0.25">
      <c r="A109" s="124" t="str">
        <f>"2,     "&amp;'2017 03 15'!C145&amp;",   """&amp;'2017 03 15'!P145&amp;""""</f>
        <v>2,     GE,   "GEH50DEEJXXX  (50 gal)"</v>
      </c>
    </row>
    <row r="110" spans="1:1" x14ac:dyDescent="0.25">
      <c r="A110" s="124" t="str">
        <f>"2,     "&amp;'2017 03 15'!C146&amp;",   """&amp;'2017 03 15'!P146&amp;""""</f>
        <v>2,     GE,   "GEH50DFEJSR  (50 gal)"</v>
      </c>
    </row>
    <row r="111" spans="1:1" x14ac:dyDescent="0.25">
      <c r="A111" s="124" t="str">
        <f>"2,     "&amp;'2017 03 15'!C147&amp;",   """&amp;'2017 03 15'!P147&amp;""""</f>
        <v>2,     GE,   "GEH50DHEKSC  (50 gal)"</v>
      </c>
    </row>
    <row r="112" spans="1:1" x14ac:dyDescent="0.25">
      <c r="A112" s="124" t="str">
        <f>"2,     "&amp;'2017 03 15'!C148&amp;",   """&amp;'2017 03 15'!P148&amp;""""</f>
        <v>2,     GE,   "GEH80DEEJSC  (80 gal)"</v>
      </c>
    </row>
    <row r="113" spans="1:1" x14ac:dyDescent="0.25">
      <c r="A113" s="124" t="str">
        <f>"2,     "&amp;'2017 03 15'!C149&amp;",   """&amp;'2017 03 15'!P149&amp;""""</f>
        <v>2,     GE,   "GEH80DFEJSR  (80 gal)"</v>
      </c>
    </row>
    <row r="114" spans="1:1" x14ac:dyDescent="0.25">
      <c r="A114" s="124" t="str">
        <f>"2,     "&amp;'2017 03 15'!C150&amp;",   """&amp;'2017 03 15'!P150&amp;""""</f>
        <v>2,     GE,   "GEH80DHEKSC  (80 gal)"</v>
      </c>
    </row>
    <row r="115" spans="1:1" x14ac:dyDescent="0.25">
      <c r="A115" s="124" t="str">
        <f>"2,     "&amp;'2017 03 15'!C151&amp;",   """&amp;'2017 03 15'!P151&amp;""""</f>
        <v>2,     Kenmore,   "153.32116  (60 gal)"</v>
      </c>
    </row>
    <row r="116" spans="1:1" x14ac:dyDescent="0.25">
      <c r="A116" s="124" t="str">
        <f>"2,     "&amp;'2017 03 15'!C152&amp;",   """&amp;'2017 03 15'!P152&amp;""""</f>
        <v>2,     Kenmore,   "153.32118  (80 gal)"</v>
      </c>
    </row>
    <row r="117" spans="1:1" x14ac:dyDescent="0.25">
      <c r="A117" s="124" t="str">
        <f>"2,     "&amp;'2017 03 15'!C153&amp;",   """&amp;'2017 03 15'!P153&amp;""""</f>
        <v>2,     Kenmore,   "153.5925  (50 gal)"</v>
      </c>
    </row>
    <row r="118" spans="1:1" x14ac:dyDescent="0.25">
      <c r="A118" s="124" t="str">
        <f>"2,     "&amp;'2017 03 15'!C154&amp;",   """&amp;'2017 03 15'!P154&amp;""""</f>
        <v>2,     Kenmore,   "153.5926  (66 gal)"</v>
      </c>
    </row>
    <row r="119" spans="1:1" x14ac:dyDescent="0.25">
      <c r="A119" s="124" t="str">
        <f>"2,     "&amp;'2017 03 15'!C155&amp;",   """&amp;'2017 03 15'!P155&amp;""""</f>
        <v>2,     Kenmore,   "153.5928  (80 gal)"</v>
      </c>
    </row>
    <row r="120" spans="1:1" x14ac:dyDescent="0.25">
      <c r="A120" s="124" t="str">
        <f>"2,     "&amp;'2017 03 15'!C156&amp;",   """&amp;'2017 03 15'!P156&amp;""""</f>
        <v>2,     Lochinvar,   "HPSA050KD 2**  (50 gal, JA13)"</v>
      </c>
    </row>
    <row r="121" spans="1:1" x14ac:dyDescent="0.25">
      <c r="A121" s="124" t="str">
        <f>"2,     "&amp;'2017 03 15'!C157&amp;",   """&amp;'2017 03 15'!P157&amp;""""</f>
        <v>2,     Lochinvar,   "HPSA065KD 2**  (66 gal, JA13)"</v>
      </c>
    </row>
    <row r="122" spans="1:1" x14ac:dyDescent="0.25">
      <c r="A122" s="124" t="str">
        <f>"2,     "&amp;'2017 03 15'!C158&amp;",   """&amp;'2017 03 15'!P158&amp;""""</f>
        <v>2,     Lochinvar,   "HPSA080KD 2**  (80 gal, JA13)"</v>
      </c>
    </row>
    <row r="123" spans="1:1" x14ac:dyDescent="0.25">
      <c r="A123" s="124" t="str">
        <f>"2,     "&amp;'2017 03 15'!C159&amp;",   """&amp;'2017 03 15'!P159&amp;""""</f>
        <v>2,     Lochinvar,   "HPA051KD 120  (50 gal)"</v>
      </c>
    </row>
    <row r="124" spans="1:1" x14ac:dyDescent="0.25">
      <c r="A124" s="124" t="str">
        <f>"2,     "&amp;'2017 03 15'!C160&amp;",   """&amp;'2017 03 15'!P160&amp;""""</f>
        <v>2,     Lochinvar,   "HPA052KD 120  (50 gal)"</v>
      </c>
    </row>
    <row r="125" spans="1:1" x14ac:dyDescent="0.25">
      <c r="A125" s="124" t="str">
        <f>"2,     "&amp;'2017 03 15'!C161&amp;",   """&amp;'2017 03 15'!P161&amp;""""</f>
        <v>2,     Lochinvar,   "HPA067KD 120  (66 gal)"</v>
      </c>
    </row>
    <row r="126" spans="1:1" x14ac:dyDescent="0.25">
      <c r="A126" s="124" t="str">
        <f>"2,     "&amp;'2017 03 15'!C162&amp;",   """&amp;'2017 03 15'!P162&amp;""""</f>
        <v>2,     Lochinvar,   "HPA068KD 120  (66 gal)"</v>
      </c>
    </row>
    <row r="127" spans="1:1" x14ac:dyDescent="0.25">
      <c r="A127" s="124" t="str">
        <f>"2,     "&amp;'2017 03 15'!C163&amp;",   """&amp;'2017 03 15'!P163&amp;""""</f>
        <v>2,     Lochinvar,   "HPA081KD 120  (80 gal)"</v>
      </c>
    </row>
    <row r="128" spans="1:1" x14ac:dyDescent="0.25">
      <c r="A128" s="124" t="str">
        <f>"2,     "&amp;'2017 03 15'!C164&amp;",   """&amp;'2017 03 15'!P164&amp;""""</f>
        <v>2,     Lochinvar,   "HPA082KD 120  (80 gal)"</v>
      </c>
    </row>
    <row r="129" spans="1:1" x14ac:dyDescent="0.25">
      <c r="A129" s="124" t="str">
        <f>"2,     "&amp;'2017 03 15'!C165&amp;",   """&amp;'2017 03 15'!P165&amp;""""</f>
        <v>2,     Reliance,   "10-50-DHPTS 2**  (50 gal, JA13)"</v>
      </c>
    </row>
    <row r="130" spans="1:1" x14ac:dyDescent="0.25">
      <c r="A130" s="124" t="str">
        <f>"2,     "&amp;'2017 03 15'!C166&amp;",   """&amp;'2017 03 15'!P166&amp;""""</f>
        <v>2,     Reliance,   "10-66-DHPTS 2**  (66 gal, JA13)"</v>
      </c>
    </row>
    <row r="131" spans="1:1" x14ac:dyDescent="0.25">
      <c r="A131" s="124" t="str">
        <f>"2,     "&amp;'2017 03 15'!C167&amp;",   """&amp;'2017 03 15'!P167&amp;""""</f>
        <v>2,     Reliance,   "10-80-DHPTS 2**  (80 gal, JA13)"</v>
      </c>
    </row>
    <row r="132" spans="1:1" x14ac:dyDescent="0.25">
      <c r="A132" s="124" t="str">
        <f>"2,     "&amp;'2017 03 15'!C168&amp;",   """&amp;'2017 03 15'!P168&amp;""""</f>
        <v>2,     Reliance,   "10 50 DHPHT 120  (50 gal)"</v>
      </c>
    </row>
    <row r="133" spans="1:1" x14ac:dyDescent="0.25">
      <c r="A133" s="124" t="str">
        <f>"2,     "&amp;'2017 03 15'!C169&amp;",   """&amp;'2017 03 15'!P169&amp;""""</f>
        <v>2,     Reliance,   "10 50 DHPHTNE 120  (50 gal)"</v>
      </c>
    </row>
    <row r="134" spans="1:1" x14ac:dyDescent="0.25">
      <c r="A134" s="124" t="str">
        <f>"2,     "&amp;'2017 03 15'!C170&amp;",   """&amp;'2017 03 15'!P170&amp;""""</f>
        <v>2,     Reliance,   "10-50-DHPHTDR 130  (50 gal, JA13)"</v>
      </c>
    </row>
    <row r="135" spans="1:1" x14ac:dyDescent="0.25">
      <c r="A135" s="124" t="str">
        <f>"2,     "&amp;'2017 03 15'!C171&amp;",   """&amp;'2017 03 15'!P171&amp;""""</f>
        <v>2,     Reliance,   "10 60 DHPT  (60 gal)"</v>
      </c>
    </row>
    <row r="136" spans="1:1" x14ac:dyDescent="0.25">
      <c r="A136" s="124" t="str">
        <f>"2,     "&amp;'2017 03 15'!C172&amp;",   """&amp;'2017 03 15'!P172&amp;""""</f>
        <v>2,     Reliance,   "10 66 DHPHT 120  (66 gal)"</v>
      </c>
    </row>
    <row r="137" spans="1:1" x14ac:dyDescent="0.25">
      <c r="A137" s="124" t="str">
        <f>"2,     "&amp;'2017 03 15'!C173&amp;",   """&amp;'2017 03 15'!P173&amp;""""</f>
        <v>2,     Reliance,   "10 66 DHPHTN 120  (66 gal)"</v>
      </c>
    </row>
    <row r="138" spans="1:1" x14ac:dyDescent="0.25">
      <c r="A138" s="124" t="str">
        <f>"2,     "&amp;'2017 03 15'!C174&amp;",   """&amp;'2017 03 15'!P174&amp;""""</f>
        <v>2,     Reliance,   "10-66-DHPHTDR 130  (66 gal, JA13)"</v>
      </c>
    </row>
    <row r="139" spans="1:1" x14ac:dyDescent="0.25">
      <c r="A139" s="124" t="str">
        <f>"2,     "&amp;'2017 03 15'!C175&amp;",   """&amp;'2017 03 15'!P175&amp;""""</f>
        <v>2,     Reliance,   "10 80 DHPHT 120  (80 gal)"</v>
      </c>
    </row>
    <row r="140" spans="1:1" x14ac:dyDescent="0.25">
      <c r="A140" s="124" t="str">
        <f>"2,     "&amp;'2017 03 15'!C176&amp;",   """&amp;'2017 03 15'!P176&amp;""""</f>
        <v>2,     Reliance,   "10 80 DHPHTNE 120  (80 gal)"</v>
      </c>
    </row>
    <row r="141" spans="1:1" x14ac:dyDescent="0.25">
      <c r="A141" s="124" t="str">
        <f>"2,     "&amp;'2017 03 15'!C177&amp;",   """&amp;'2017 03 15'!P177&amp;""""</f>
        <v>2,     Reliance,   "10-80-DHPHTDR 130  (80 gal, JA13)"</v>
      </c>
    </row>
    <row r="142" spans="1:1" x14ac:dyDescent="0.25">
      <c r="A142" s="124" t="str">
        <f>"2,     "&amp;'2017 03 15'!C178&amp;",   """&amp;'2017 03 15'!P178&amp;""""</f>
        <v>2,     Reliance,   "10 80 DHPT  (80 gal)"</v>
      </c>
    </row>
    <row r="143" spans="1:1" x14ac:dyDescent="0.25">
      <c r="A143" s="124" t="str">
        <f>"2,     "&amp;'2017 03 15'!C179&amp;",   """&amp;'2017 03 15'!P179&amp;""""</f>
        <v>2,     Reliance,   "6 50 DHPHT 120  (50 gal)"</v>
      </c>
    </row>
    <row r="144" spans="1:1" x14ac:dyDescent="0.25">
      <c r="A144" s="124" t="str">
        <f>"2,     "&amp;'2017 03 15'!C180&amp;",   """&amp;'2017 03 15'!P180&amp;""""</f>
        <v>2,     Reliance,   "6 66 DHPHT 120  (66 gal)"</v>
      </c>
    </row>
    <row r="145" spans="1:1" x14ac:dyDescent="0.25">
      <c r="A145" s="124" t="str">
        <f>"2,     "&amp;'2017 03 15'!C181&amp;",   """&amp;'2017 03 15'!P181&amp;""""</f>
        <v>2,     Reliance,   "6 80 DHPHT 120  (80 gal)"</v>
      </c>
    </row>
    <row r="146" spans="1:1" x14ac:dyDescent="0.25">
      <c r="A146" s="124" t="str">
        <f>"2,     "&amp;'2017 03 15'!C182&amp;",   """&amp;'2017 03 15'!P182&amp;""""</f>
        <v>2,     Reliance,   "6 80 DHPT 102  (80 gal)"</v>
      </c>
    </row>
    <row r="147" spans="1:1" x14ac:dyDescent="0.25">
      <c r="A147" s="124" t="str">
        <f>"2,     "&amp;'2017 03 15'!C183&amp;",   """&amp;'2017 03 15'!P183&amp;""""</f>
        <v>2,     Rheem,   "HPLD40-1RH  (40 gal)"</v>
      </c>
    </row>
    <row r="148" spans="1:1" x14ac:dyDescent="0.25">
      <c r="A148" s="124" t="str">
        <f>"2,     "&amp;'2017 03 15'!C184&amp;",   """&amp;'2017 03 15'!P184&amp;""""</f>
        <v>2,     Rheem,   "HPLD50-1RH  (50 gal)"</v>
      </c>
    </row>
    <row r="149" spans="1:1" x14ac:dyDescent="0.25">
      <c r="A149" s="124" t="str">
        <f>"2,     "&amp;'2017 03 15'!C185&amp;",   """&amp;'2017 03 15'!P185&amp;""""</f>
        <v>2,     Rheem,   "HPLD65-1RH  (65 gal)"</v>
      </c>
    </row>
    <row r="150" spans="1:1" x14ac:dyDescent="0.25">
      <c r="A150" s="124" t="str">
        <f>"2,     "&amp;'2017 03 15'!C186&amp;",   """&amp;'2017 03 15'!P186&amp;""""</f>
        <v>2,     Rheem,   "HPLD80-1RH  (80 gal)"</v>
      </c>
    </row>
    <row r="151" spans="1:1" x14ac:dyDescent="0.25">
      <c r="A151" s="124" t="str">
        <f>"2,     "&amp;'2017 03 15'!C187&amp;",   """&amp;'2017 03 15'!P187&amp;""""</f>
        <v>2,     Rheem,   "PROPH40 T2 RH375-15  (40 gal, JA13)"</v>
      </c>
    </row>
    <row r="152" spans="1:1" x14ac:dyDescent="0.25">
      <c r="A152" s="124" t="str">
        <f>"2,     "&amp;'2017 03 15'!C188&amp;",   """&amp;'2017 03 15'!P188&amp;""""</f>
        <v>2,     Rheem,   "PROPH50 T2 RH375-15  (50 gal, JA13)"</v>
      </c>
    </row>
    <row r="153" spans="1:1" x14ac:dyDescent="0.25">
      <c r="A153" s="124" t="str">
        <f>"2,     "&amp;'2017 03 15'!C189&amp;",   """&amp;'2017 03 15'!P189&amp;""""</f>
        <v>2,     Rheem,   "PROPH65 T2 RH375-15  (65 gal, JA13)"</v>
      </c>
    </row>
    <row r="154" spans="1:1" x14ac:dyDescent="0.25">
      <c r="A154" s="124" t="str">
        <f>"2,     "&amp;'2017 03 15'!C190&amp;",   """&amp;'2017 03 15'!P190&amp;""""</f>
        <v>2,     Rheem,   "PROPH80 T2 RH375-15  (80 gal, JA13)"</v>
      </c>
    </row>
    <row r="155" spans="1:1" x14ac:dyDescent="0.25">
      <c r="A155" s="124" t="str">
        <f>"2,     "&amp;'2017 03 15'!C191&amp;",   """&amp;'2017 03 15'!P191&amp;""""</f>
        <v>2,     Rheem,   "PROPH40 T2 RH375-30  (40 gal, JA13)"</v>
      </c>
    </row>
    <row r="156" spans="1:1" x14ac:dyDescent="0.25">
      <c r="A156" s="124" t="str">
        <f>"2,     "&amp;'2017 03 15'!C192&amp;",   """&amp;'2017 03 15'!P192&amp;""""</f>
        <v>2,     Rheem,   "PROPH50 T2 RH375-30  (50 gal, JA13)"</v>
      </c>
    </row>
    <row r="157" spans="1:1" x14ac:dyDescent="0.25">
      <c r="A157" s="124" t="str">
        <f>"2,     "&amp;'2017 03 15'!C193&amp;",   """&amp;'2017 03 15'!P193&amp;""""</f>
        <v>2,     Rheem,   "PROPH65 T2 RH375-30  (65 gal, JA13)"</v>
      </c>
    </row>
    <row r="158" spans="1:1" x14ac:dyDescent="0.25">
      <c r="A158" s="124" t="str">
        <f>"2,     "&amp;'2017 03 15'!C194&amp;",   """&amp;'2017 03 15'!P194&amp;""""</f>
        <v>2,     Rheem,   "PROPH80 T2 RH375-30  (80 gal, JA13)"</v>
      </c>
    </row>
    <row r="159" spans="1:1" x14ac:dyDescent="0.25">
      <c r="A159" s="124" t="str">
        <f>"2,     "&amp;'2017 03 15'!C195&amp;",   """&amp;'2017 03 15'!P195&amp;""""</f>
        <v>2,     Rheem,   "PROPH40 T2 RH375-SO  (40 gal, JA13)"</v>
      </c>
    </row>
    <row r="160" spans="1:1" x14ac:dyDescent="0.25">
      <c r="A160" s="124" t="str">
        <f>"2,     "&amp;'2017 03 15'!C196&amp;",   """&amp;'2017 03 15'!P196&amp;""""</f>
        <v>2,     Rheem,   "PROPH50 T2 RH375-SO  (50 gal, JA13)"</v>
      </c>
    </row>
    <row r="161" spans="1:1" x14ac:dyDescent="0.25">
      <c r="A161" s="124" t="str">
        <f>"2,     "&amp;'2017 03 15'!C197&amp;",   """&amp;'2017 03 15'!P197&amp;""""</f>
        <v>2,     Rheem,   "PROPH65 T2 RH375-SO  (65 gal, JA13)"</v>
      </c>
    </row>
    <row r="162" spans="1:1" x14ac:dyDescent="0.25">
      <c r="A162" s="124" t="str">
        <f>"2,     "&amp;'2017 03 15'!C198&amp;",   """&amp;'2017 03 15'!P198&amp;""""</f>
        <v>2,     Rheem,   "PROPH80 T2 RH375-SO  (80 gal, JA13)"</v>
      </c>
    </row>
    <row r="163" spans="1:1" x14ac:dyDescent="0.25">
      <c r="A163" s="124" t="str">
        <f>"2,     "&amp;'2017 03 15'!C199&amp;",   """&amp;'2017 03 15'!P199&amp;""""</f>
        <v>2,     Rheem,   "XE40T10H22U0  (40 gal, JA13)"</v>
      </c>
    </row>
    <row r="164" spans="1:1" x14ac:dyDescent="0.25">
      <c r="A164" s="124" t="str">
        <f>"2,     "&amp;'2017 03 15'!C200&amp;",   """&amp;'2017 03 15'!P200&amp;""""</f>
        <v>2,     Rheem,   "XE50T10H22U0  (50 gal, JA13)"</v>
      </c>
    </row>
    <row r="165" spans="1:1" x14ac:dyDescent="0.25">
      <c r="A165" s="124" t="str">
        <f>"2,     "&amp;'2017 03 15'!C201&amp;",   """&amp;'2017 03 15'!P201&amp;""""</f>
        <v>2,     Rheem,   "XE65T10H22U0  (65 gal, JA13)"</v>
      </c>
    </row>
    <row r="166" spans="1:1" x14ac:dyDescent="0.25">
      <c r="A166" s="124" t="str">
        <f>"2,     "&amp;'2017 03 15'!C202&amp;",   """&amp;'2017 03 15'!P202&amp;""""</f>
        <v>2,     Rheem,   "XE80T10H22U0  (80 gal, JA13)"</v>
      </c>
    </row>
    <row r="167" spans="1:1" x14ac:dyDescent="0.25">
      <c r="A167" s="124" t="str">
        <f>"2,     "&amp;'2017 03 15'!C203&amp;",   """&amp;'2017 03 15'!P203&amp;""""</f>
        <v>2,     Rheem,   "XE40T10H45U0  (40 gal, JA13)"</v>
      </c>
    </row>
    <row r="168" spans="1:1" x14ac:dyDescent="0.25">
      <c r="A168" s="124" t="str">
        <f>"2,     "&amp;'2017 03 15'!C204&amp;",   """&amp;'2017 03 15'!P204&amp;""""</f>
        <v>2,     Rheem,   "XE50T10H45U0  (50 gal, JA13)"</v>
      </c>
    </row>
    <row r="169" spans="1:1" x14ac:dyDescent="0.25">
      <c r="A169" s="124" t="str">
        <f>"2,     "&amp;'2017 03 15'!C205&amp;",   """&amp;'2017 03 15'!P205&amp;""""</f>
        <v>2,     Rheem,   "XE65T10H45U0  (65 gal, JA13)"</v>
      </c>
    </row>
    <row r="170" spans="1:1" x14ac:dyDescent="0.25">
      <c r="A170" s="124" t="str">
        <f>"2,     "&amp;'2017 03 15'!C206&amp;",   """&amp;'2017 03 15'!P206&amp;""""</f>
        <v>2,     Rheem,   "XE80T10H45U0  (80 gal, JA13)"</v>
      </c>
    </row>
    <row r="171" spans="1:1" x14ac:dyDescent="0.25">
      <c r="A171" s="124" t="str">
        <f>"2,     "&amp;'2017 03 15'!C207&amp;",   """&amp;'2017 03 15'!P207&amp;""""</f>
        <v>2,     Rheem,   "XE40T10HS45U0  (40 gal, JA13)"</v>
      </c>
    </row>
    <row r="172" spans="1:1" x14ac:dyDescent="0.25">
      <c r="A172" s="124" t="str">
        <f>"2,     "&amp;'2017 03 15'!C208&amp;",   """&amp;'2017 03 15'!P208&amp;""""</f>
        <v>2,     Rheem,   "XE50T10HS45U0  (50 gal, JA13)"</v>
      </c>
    </row>
    <row r="173" spans="1:1" x14ac:dyDescent="0.25">
      <c r="A173" s="124" t="str">
        <f>"2,     "&amp;'2017 03 15'!C209&amp;",   """&amp;'2017 03 15'!P209&amp;""""</f>
        <v>2,     Rheem,   "XE65T10HS45U0  (65 gal, JA13)"</v>
      </c>
    </row>
    <row r="174" spans="1:1" x14ac:dyDescent="0.25">
      <c r="A174" s="124" t="str">
        <f>"2,     "&amp;'2017 03 15'!C210&amp;",   """&amp;'2017 03 15'!P210&amp;""""</f>
        <v>2,     Rheem,   "XE80T10HS45U0  (80 gal, JA13)"</v>
      </c>
    </row>
    <row r="175" spans="1:1" x14ac:dyDescent="0.25">
      <c r="A175" s="124" t="str">
        <f>"2,     "&amp;'2017 03 15'!C211&amp;",   """&amp;'2017 03 15'!P211&amp;""""</f>
        <v>2,     Rheem,   "PRO H40 T2 RH310BM  (40 gal, JA13)"</v>
      </c>
    </row>
    <row r="176" spans="1:1" x14ac:dyDescent="0.25">
      <c r="A176" s="124" t="str">
        <f>"2,     "&amp;'2017 03 15'!C212&amp;",   """&amp;'2017 03 15'!P212&amp;""""</f>
        <v>2,     Rheem,   "PRO H50 T2 RH310BM  (50 gal, JA13)"</v>
      </c>
    </row>
    <row r="177" spans="1:1" x14ac:dyDescent="0.25">
      <c r="A177" s="124" t="str">
        <f>"2,     "&amp;'2017 03 15'!C213&amp;",   """&amp;'2017 03 15'!P213&amp;""""</f>
        <v>2,     Rheem,   "PRO H65 T2 RH310BM  (65 gal, JA13)"</v>
      </c>
    </row>
    <row r="178" spans="1:1" x14ac:dyDescent="0.25">
      <c r="A178" s="124" t="str">
        <f>"2,     "&amp;'2017 03 15'!C214&amp;",   """&amp;'2017 03 15'!P214&amp;""""</f>
        <v>2,     Rheem,   "PRO H80 T2 RH310BM  (80 gal, JA13)"</v>
      </c>
    </row>
    <row r="179" spans="1:1" x14ac:dyDescent="0.25">
      <c r="A179" s="124" t="str">
        <f>"2,     "&amp;'2017 03 15'!C215&amp;",   """&amp;'2017 03 15'!P215&amp;""""</f>
        <v>2,     Rheem,   "PRO H40 T2 RH310UM  (40 gal)"</v>
      </c>
    </row>
    <row r="180" spans="1:1" x14ac:dyDescent="0.25">
      <c r="A180" s="124" t="str">
        <f>"2,     "&amp;'2017 03 15'!C216&amp;",   """&amp;'2017 03 15'!P216&amp;""""</f>
        <v>2,     Rheem,   "PRO H50 T2 RH310UM  (50 gal)"</v>
      </c>
    </row>
    <row r="181" spans="1:1" x14ac:dyDescent="0.25">
      <c r="A181" s="124" t="str">
        <f>"2,     "&amp;'2017 03 15'!C217&amp;",   """&amp;'2017 03 15'!P217&amp;""""</f>
        <v>2,     Rheem,   "PRO H65 T2 RH310UM  (65 gal)"</v>
      </c>
    </row>
    <row r="182" spans="1:1" x14ac:dyDescent="0.25">
      <c r="A182" s="124" t="str">
        <f>"2,     "&amp;'2017 03 15'!C218&amp;",   """&amp;'2017 03 15'!P218&amp;""""</f>
        <v>2,     Rheem,   "PRO H80 T2 RH310UM  (80 gal)"</v>
      </c>
    </row>
    <row r="183" spans="1:1" x14ac:dyDescent="0.25">
      <c r="A183" s="124" t="str">
        <f>"2,     "&amp;'2017 03 15'!C219&amp;",   """&amp;'2017 03 15'!P219&amp;""""</f>
        <v>2,     Rheem,   "HB50RH  (50 gal)"</v>
      </c>
    </row>
    <row r="184" spans="1:1" x14ac:dyDescent="0.25">
      <c r="A184" s="124" t="str">
        <f>"2,     "&amp;'2017 03 15'!C220&amp;",   """&amp;'2017 03 15'!P220&amp;""""</f>
        <v>2,     Rheem,   "PROPH50 T2 RH245  (50 gal)"</v>
      </c>
    </row>
    <row r="185" spans="1:1" x14ac:dyDescent="0.25">
      <c r="A185" s="124" t="str">
        <f>"2,     "&amp;'2017 03 15'!C221&amp;",   """&amp;'2017 03 15'!P221&amp;""""</f>
        <v>2,     Rheem,   "PROPH50 T2 RH350 D  (50 gal)"</v>
      </c>
    </row>
    <row r="186" spans="1:1" x14ac:dyDescent="0.25">
      <c r="A186" s="124" t="str">
        <f>"2,     "&amp;'2017 03 15'!C222&amp;",   """&amp;'2017 03 15'!P222&amp;""""</f>
        <v>2,     Rheem,   "PROPH65 T2 RH350 D  (65 gal)"</v>
      </c>
    </row>
    <row r="187" spans="1:1" x14ac:dyDescent="0.25">
      <c r="A187" s="124" t="str">
        <f>"2,     "&amp;'2017 03 15'!C223&amp;",   """&amp;'2017 03 15'!P223&amp;""""</f>
        <v>2,     Rheem,   "PROPH80 T2 RH245  (80 gal)"</v>
      </c>
    </row>
    <row r="188" spans="1:1" x14ac:dyDescent="0.25">
      <c r="A188" s="124" t="str">
        <f>"2,     "&amp;'2017 03 15'!C224&amp;",   """&amp;'2017 03 15'!P224&amp;""""</f>
        <v>2,     Rheem,   "PROPH80 T2 RH350 D  (80 gal)"</v>
      </c>
    </row>
    <row r="189" spans="1:1" x14ac:dyDescent="0.25">
      <c r="A189" s="124" t="str">
        <f>"2,     "&amp;'2017 03 15'!C225&amp;",   """&amp;'2017 03 15'!P225&amp;""""</f>
        <v>2,     Rheem,   "XE50T10HD50U0  (50 gal)"</v>
      </c>
    </row>
    <row r="190" spans="1:1" x14ac:dyDescent="0.25">
      <c r="A190" s="124" t="str">
        <f>"2,     "&amp;'2017 03 15'!C226&amp;",   """&amp;'2017 03 15'!P226&amp;""""</f>
        <v>2,     Rheem,   "XE50T12EH45U0  (50 gal)"</v>
      </c>
    </row>
    <row r="191" spans="1:1" x14ac:dyDescent="0.25">
      <c r="A191" s="124" t="str">
        <f>"2,     "&amp;'2017 03 15'!C227&amp;",   """&amp;'2017 03 15'!P227&amp;""""</f>
        <v>2,     Rheem,   "XE50T12EH45U0W  (50 gal)"</v>
      </c>
    </row>
    <row r="192" spans="1:1" x14ac:dyDescent="0.25">
      <c r="A192" s="124" t="str">
        <f>"2,     "&amp;'2017 03 15'!C228&amp;",   """&amp;'2017 03 15'!P228&amp;""""</f>
        <v>2,     Rheem,   "XE65T10HD50U0  (65 gal)"</v>
      </c>
    </row>
    <row r="193" spans="1:1" x14ac:dyDescent="0.25">
      <c r="A193" s="124" t="str">
        <f>"2,     "&amp;'2017 03 15'!C229&amp;",   """&amp;'2017 03 15'!P229&amp;""""</f>
        <v>2,     Rheem,   "XE80T10HD50U0  (80 gal)"</v>
      </c>
    </row>
    <row r="194" spans="1:1" x14ac:dyDescent="0.25">
      <c r="A194" s="124" t="str">
        <f>"2,     "&amp;'2017 03 15'!C230&amp;",   """&amp;'2017 03 15'!P230&amp;""""</f>
        <v>2,     Rheem,   "XE80T12EH45U0  (80 gal)"</v>
      </c>
    </row>
    <row r="195" spans="1:1" x14ac:dyDescent="0.25">
      <c r="A195" s="124" t="str">
        <f>"2,     "&amp;'2017 03 15'!C231&amp;",   """&amp;'2017 03 15'!P231&amp;""""</f>
        <v>2,     Rheem,   "XE80T12EH45U0W  (80 gal)"</v>
      </c>
    </row>
    <row r="196" spans="1:1" x14ac:dyDescent="0.25">
      <c r="A196" s="124" t="str">
        <f>"2,     "&amp;'2017 03 15'!C232&amp;",   """&amp;'2017 03 15'!P232&amp;""""</f>
        <v>2,     Rheem,   "PROPH50 T2 RH350 DC  (50 gal)"</v>
      </c>
    </row>
    <row r="197" spans="1:1" x14ac:dyDescent="0.25">
      <c r="A197" s="124" t="str">
        <f>"2,     "&amp;'2017 03 15'!C233&amp;",   """&amp;'2017 03 15'!P233&amp;""""</f>
        <v>2,     Rheem,   "PROPH65 T2 RH350 DC  (65 gal)"</v>
      </c>
    </row>
    <row r="198" spans="1:1" x14ac:dyDescent="0.25">
      <c r="A198" s="124" t="str">
        <f>"2,     "&amp;'2017 03 15'!C234&amp;",   """&amp;'2017 03 15'!P234&amp;""""</f>
        <v>2,     Rheem,   "PROPH80 T2 RH350 DC  (80 gal)"</v>
      </c>
    </row>
    <row r="199" spans="1:1" x14ac:dyDescent="0.25">
      <c r="A199" s="124" t="str">
        <f>"2,     "&amp;'2017 03 15'!C235&amp;",   """&amp;'2017 03 15'!P235&amp;""""</f>
        <v>2,     Rheem,   "HPLD50  (50 gal)"</v>
      </c>
    </row>
    <row r="200" spans="1:1" x14ac:dyDescent="0.25">
      <c r="A200" s="124" t="str">
        <f>"2,     "&amp;'2017 03 15'!C236&amp;",   """&amp;'2017 03 15'!P236&amp;""""</f>
        <v>2,     Rheem,   "HPLD65  (65 gal)"</v>
      </c>
    </row>
    <row r="201" spans="1:1" x14ac:dyDescent="0.25">
      <c r="A201" s="124" t="str">
        <f>"2,     "&amp;'2017 03 15'!C237&amp;",   """&amp;'2017 03 15'!P237&amp;""""</f>
        <v>2,     Rheem,   "HPLD80  (80 gal)"</v>
      </c>
    </row>
    <row r="202" spans="1:1" x14ac:dyDescent="0.25">
      <c r="A202" s="124" t="str">
        <f>"2,     "&amp;'2017 03 15'!C238&amp;",   """&amp;'2017 03 15'!P238&amp;""""</f>
        <v>2,     Rheem,   "XE50T10HD22U0  (50 gal)"</v>
      </c>
    </row>
    <row r="203" spans="1:1" x14ac:dyDescent="0.25">
      <c r="A203" s="124" t="str">
        <f>"2,     "&amp;'2017 03 15'!C239&amp;",   """&amp;'2017 03 15'!P239&amp;""""</f>
        <v>2,     Rheem,   "XE50T10HD50U1  (50 gal)"</v>
      </c>
    </row>
    <row r="204" spans="1:1" x14ac:dyDescent="0.25">
      <c r="A204" s="124" t="str">
        <f>"2,     "&amp;'2017 03 15'!C240&amp;",   """&amp;'2017 03 15'!P240&amp;""""</f>
        <v>2,     Rheem,   "XE65T10HD22U0  (65 gal)"</v>
      </c>
    </row>
    <row r="205" spans="1:1" x14ac:dyDescent="0.25">
      <c r="A205" s="124" t="str">
        <f>"2,     "&amp;'2017 03 15'!C241&amp;",   """&amp;'2017 03 15'!P241&amp;""""</f>
        <v>2,     Rheem,   "XE65T10HD50U1  (65 gal)"</v>
      </c>
    </row>
    <row r="206" spans="1:1" x14ac:dyDescent="0.25">
      <c r="A206" s="124" t="str">
        <f>"2,     "&amp;'2017 03 15'!C242&amp;",   """&amp;'2017 03 15'!P242&amp;""""</f>
        <v>2,     Rheem,   "XE80T10HD22U0  (80 gal)"</v>
      </c>
    </row>
    <row r="207" spans="1:1" x14ac:dyDescent="0.25">
      <c r="A207" s="124" t="str">
        <f>"2,     "&amp;'2017 03 15'!C243&amp;",   """&amp;'2017 03 15'!P243&amp;""""</f>
        <v>2,     Rheem,   "XE80T10HD50U1  (80 gal)"</v>
      </c>
    </row>
    <row r="208" spans="1:1" x14ac:dyDescent="0.25">
      <c r="A208" s="124" t="str">
        <f>"2,     "&amp;'2017 03 15'!C244&amp;",   """&amp;'2017 03 15'!P244&amp;""""</f>
        <v>2,     Rheem,   "PROPH50 T2 RH350 D15  (50 gal)"</v>
      </c>
    </row>
    <row r="209" spans="1:1" x14ac:dyDescent="0.25">
      <c r="A209" s="124" t="str">
        <f>"2,     "&amp;'2017 03 15'!C245&amp;",   """&amp;'2017 03 15'!P245&amp;""""</f>
        <v>2,     Rheem,   "PROPH50 T2 RH350 DCB  (50 gal)"</v>
      </c>
    </row>
    <row r="210" spans="1:1" x14ac:dyDescent="0.25">
      <c r="A210" s="124" t="str">
        <f>"2,     "&amp;'2017 03 15'!C246&amp;",   """&amp;'2017 03 15'!P246&amp;""""</f>
        <v>2,     Rheem,   "PROPH65 T2 RH350 D15  (65 gal)"</v>
      </c>
    </row>
    <row r="211" spans="1:1" x14ac:dyDescent="0.25">
      <c r="A211" s="124" t="str">
        <f>"2,     "&amp;'2017 03 15'!C247&amp;",   """&amp;'2017 03 15'!P247&amp;""""</f>
        <v>2,     Rheem,   "PROPH65 T2 RH350 DCB  (65 gal)"</v>
      </c>
    </row>
    <row r="212" spans="1:1" x14ac:dyDescent="0.25">
      <c r="A212" s="124" t="str">
        <f>"2,     "&amp;'2017 03 15'!C248&amp;",   """&amp;'2017 03 15'!P248&amp;""""</f>
        <v>2,     Rheem,   "PROPH80 T2 RH350 D15  (80 gal)"</v>
      </c>
    </row>
    <row r="213" spans="1:1" x14ac:dyDescent="0.25">
      <c r="A213" s="124" t="str">
        <f>"2,     "&amp;'2017 03 15'!C249&amp;",   """&amp;'2017 03 15'!P249&amp;""""</f>
        <v>2,     Rheem,   "PROPH80 T2 RH350 DCB  (80 gal)"</v>
      </c>
    </row>
    <row r="214" spans="1:1" x14ac:dyDescent="0.25">
      <c r="A214" s="124" t="str">
        <f>"2,     "&amp;'2017 03 15'!C250&amp;",   """&amp;'2017 03 15'!P250&amp;""""</f>
        <v>2,     Rheem,   "XE40T10H15U0  (40 gal)"</v>
      </c>
    </row>
    <row r="215" spans="1:1" x14ac:dyDescent="0.25">
      <c r="A215" s="124" t="str">
        <f>"2,     "&amp;'2017 03 15'!C251&amp;",   """&amp;'2017 03 15'!P251&amp;""""</f>
        <v>2,     Rheem,   "XE50T10H15U0  (50 gal)"</v>
      </c>
    </row>
    <row r="216" spans="1:1" x14ac:dyDescent="0.25">
      <c r="A216" s="124" t="str">
        <f>"2,     "&amp;'2017 03 15'!C252&amp;",   """&amp;'2017 03 15'!P252&amp;""""</f>
        <v>2,     Rheem,   "XE40T10HM00U0  (40 gal, JA13)"</v>
      </c>
    </row>
    <row r="217" spans="1:1" x14ac:dyDescent="0.25">
      <c r="A217" s="124" t="str">
        <f>"2,     "&amp;'2017 03 15'!C253&amp;",   """&amp;'2017 03 15'!P253&amp;""""</f>
        <v>2,     Rheem,   "XE40T10HMS00U0  (40 gal, JA13)"</v>
      </c>
    </row>
    <row r="218" spans="1:1" x14ac:dyDescent="0.25">
      <c r="A218" s="124" t="str">
        <f>"2,     "&amp;'2017 03 15'!C254&amp;",   """&amp;'2017 03 15'!P254&amp;""""</f>
        <v>2,     Rheem,   "XE50T10HM00U0  (50 gal, JA13)"</v>
      </c>
    </row>
    <row r="219" spans="1:1" x14ac:dyDescent="0.25">
      <c r="A219" s="124" t="str">
        <f>"2,     "&amp;'2017 03 15'!C255&amp;",   """&amp;'2017 03 15'!P255&amp;""""</f>
        <v>2,     Rheem,   "XE50T10HMS00U0  (50 gal, JA13)"</v>
      </c>
    </row>
    <row r="220" spans="1:1" x14ac:dyDescent="0.25">
      <c r="A220" s="124" t="str">
        <f>"2,     "&amp;'2017 03 15'!C256&amp;",   """&amp;'2017 03 15'!P256&amp;""""</f>
        <v>2,     Rheem,   "XE65T10HM00U0  (65 gal, JA13)"</v>
      </c>
    </row>
    <row r="221" spans="1:1" x14ac:dyDescent="0.25">
      <c r="A221" s="124" t="str">
        <f>"2,     "&amp;'2017 03 15'!C257&amp;",   """&amp;'2017 03 15'!P257&amp;""""</f>
        <v>2,     Rheem,   "XE65T10HMS00U0  (65 gal, JA13)"</v>
      </c>
    </row>
    <row r="222" spans="1:1" x14ac:dyDescent="0.25">
      <c r="A222" s="124" t="str">
        <f>"2,     "&amp;'2017 03 15'!C258&amp;",   """&amp;'2017 03 15'!P258&amp;""""</f>
        <v>2,     Rheem,   "XE80T10HM00U0  (80 gal, JA13)"</v>
      </c>
    </row>
    <row r="223" spans="1:1" x14ac:dyDescent="0.25">
      <c r="A223" s="124" t="str">
        <f>"2,     "&amp;'2017 03 15'!C259&amp;",   """&amp;'2017 03 15'!P259&amp;""""</f>
        <v>2,     Rheem,   "XE80T10HMS00U0  (80 gal, JA13)"</v>
      </c>
    </row>
    <row r="224" spans="1:1" x14ac:dyDescent="0.25">
      <c r="A224" s="124" t="str">
        <f>"2,     "&amp;'2017 03 15'!C260&amp;",   """&amp;'2017 03 15'!P260&amp;""""</f>
        <v>2,     Rheem,   "PROPH40 T0 RH120  (40 gal)"</v>
      </c>
    </row>
    <row r="225" spans="1:1" x14ac:dyDescent="0.25">
      <c r="A225" s="124" t="str">
        <f>"2,     "&amp;'2017 03 15'!C261&amp;",   """&amp;'2017 03 15'!P261&amp;""""</f>
        <v>2,     Rheem,   "PROPH50 T0 RH120  (50 gal)"</v>
      </c>
    </row>
    <row r="226" spans="1:1" x14ac:dyDescent="0.25">
      <c r="A226" s="124" t="str">
        <f>"2,     "&amp;'2017 03 15'!C262&amp;",   """&amp;'2017 03 15'!P262&amp;""""</f>
        <v>2,     Rheem,   "PROPH40 T0 RH120-M  (40 gal, JA13)"</v>
      </c>
    </row>
    <row r="227" spans="1:1" x14ac:dyDescent="0.25">
      <c r="A227" s="124" t="str">
        <f>"2,     "&amp;'2017 03 15'!C263&amp;",   """&amp;'2017 03 15'!P263&amp;""""</f>
        <v>2,     Rheem,   "PROPH40 T0 RH120-MSO  (40 gal, JA13)"</v>
      </c>
    </row>
    <row r="228" spans="1:1" x14ac:dyDescent="0.25">
      <c r="A228" s="124" t="str">
        <f>"2,     "&amp;'2017 03 15'!C264&amp;",   """&amp;'2017 03 15'!P264&amp;""""</f>
        <v>2,     Rheem,   "PROPH50 T0 RH120-M  (50 gal, JA13)"</v>
      </c>
    </row>
    <row r="229" spans="1:1" x14ac:dyDescent="0.25">
      <c r="A229" s="124" t="str">
        <f>"2,     "&amp;'2017 03 15'!C265&amp;",   """&amp;'2017 03 15'!P265&amp;""""</f>
        <v>2,     Rheem,   "PROPH50 T0 RH120-MSO  (50 gal, JA13)"</v>
      </c>
    </row>
    <row r="230" spans="1:1" x14ac:dyDescent="0.25">
      <c r="A230" s="124" t="str">
        <f>"2,     "&amp;'2017 03 15'!C266&amp;",   """&amp;'2017 03 15'!P266&amp;""""</f>
        <v>2,     Rheem,   "PROPH65 T0 RH120-M  (65 gal, JA13)"</v>
      </c>
    </row>
    <row r="231" spans="1:1" x14ac:dyDescent="0.25">
      <c r="A231" s="124" t="str">
        <f>"2,     "&amp;'2017 03 15'!C267&amp;",   """&amp;'2017 03 15'!P267&amp;""""</f>
        <v>2,     Rheem,   "PROPH65 T0 RH120-MSO  (65 gal, JA13)"</v>
      </c>
    </row>
    <row r="232" spans="1:1" x14ac:dyDescent="0.25">
      <c r="A232" s="124" t="str">
        <f>"2,     "&amp;'2017 03 15'!C268&amp;",   """&amp;'2017 03 15'!P268&amp;""""</f>
        <v>2,     Rheem,   "PROPH80 T0 RH120-M  (80 gal, JA13)"</v>
      </c>
    </row>
    <row r="233" spans="1:1" x14ac:dyDescent="0.25">
      <c r="A233" s="124" t="str">
        <f>"2,     "&amp;'2017 03 15'!C269&amp;",   """&amp;'2017 03 15'!P269&amp;""""</f>
        <v>2,     Rheem,   "PROPH80 T0 RH120-MSO  (80 gal, JA13)"</v>
      </c>
    </row>
    <row r="234" spans="1:1" x14ac:dyDescent="0.25">
      <c r="A234" s="124" t="str">
        <f>"2,     "&amp;'2017 03 15'!C270&amp;",   """&amp;'2017 03 15'!P270&amp;""""</f>
        <v>2,     Rheem Canada,   "CPROPH40 T2 RH375-15  (40 gal)"</v>
      </c>
    </row>
    <row r="235" spans="1:1" x14ac:dyDescent="0.25">
      <c r="A235" s="124" t="str">
        <f>"2,     "&amp;'2017 03 15'!C271&amp;",   """&amp;'2017 03 15'!P271&amp;""""</f>
        <v>2,     Rheem Canada,   "CPROPH50 T2 RH375-15  (50 gal)"</v>
      </c>
    </row>
    <row r="236" spans="1:1" x14ac:dyDescent="0.25">
      <c r="A236" s="124" t="str">
        <f>"2,     "&amp;'2017 03 15'!C272&amp;",   """&amp;'2017 03 15'!P272&amp;""""</f>
        <v>2,     Rheem Canada,   "CPROPH65 T2 RH375-15  (65 gal)"</v>
      </c>
    </row>
    <row r="237" spans="1:1" x14ac:dyDescent="0.25">
      <c r="A237" s="124" t="str">
        <f>"2,     "&amp;'2017 03 15'!C273&amp;",   """&amp;'2017 03 15'!P273&amp;""""</f>
        <v>2,     Rheem Canada,   "CPROPH80 T2 RH375-15  (80 gal)"</v>
      </c>
    </row>
    <row r="238" spans="1:1" x14ac:dyDescent="0.25">
      <c r="A238" s="124" t="str">
        <f>"2,     "&amp;'2017 03 15'!C274&amp;",   """&amp;'2017 03 15'!P274&amp;""""</f>
        <v>2,     Rheem Canada,   "CPROPH40 T2 RH375-30  (40 gal)"</v>
      </c>
    </row>
    <row r="239" spans="1:1" x14ac:dyDescent="0.25">
      <c r="A239" s="124" t="str">
        <f>"2,     "&amp;'2017 03 15'!C275&amp;",   """&amp;'2017 03 15'!P275&amp;""""</f>
        <v>2,     Rheem Canada,   "CPROPH50 T2 RH375-30  (50 gal)"</v>
      </c>
    </row>
    <row r="240" spans="1:1" x14ac:dyDescent="0.25">
      <c r="A240" s="124" t="str">
        <f>"2,     "&amp;'2017 03 15'!C276&amp;",   """&amp;'2017 03 15'!P276&amp;""""</f>
        <v>2,     Rheem Canada,   "CPROPH65 T2 RH375-30  (65 gal)"</v>
      </c>
    </row>
    <row r="241" spans="1:1" x14ac:dyDescent="0.25">
      <c r="A241" s="124" t="str">
        <f>"2,     "&amp;'2017 03 15'!C277&amp;",   """&amp;'2017 03 15'!P277&amp;""""</f>
        <v>2,     Rheem Canada,   "CPROPH80 T2 RH375-30  (80 gal)"</v>
      </c>
    </row>
    <row r="242" spans="1:1" x14ac:dyDescent="0.25">
      <c r="A242" s="124" t="str">
        <f>"2,     "&amp;'2017 03 15'!C278&amp;",   """&amp;'2017 03 15'!P278&amp;""""</f>
        <v>2,     Rheem Canada,   "CPROPH40 T2 RH375-SO  (40 gal)"</v>
      </c>
    </row>
    <row r="243" spans="1:1" x14ac:dyDescent="0.25">
      <c r="A243" s="124" t="str">
        <f>"2,     "&amp;'2017 03 15'!C279&amp;",   """&amp;'2017 03 15'!P279&amp;""""</f>
        <v>2,     Rheem Canada,   "CPROPH50 T2 RH375-SO  (50 gal)"</v>
      </c>
    </row>
    <row r="244" spans="1:1" x14ac:dyDescent="0.25">
      <c r="A244" s="124" t="str">
        <f>"2,     "&amp;'2017 03 15'!C280&amp;",   """&amp;'2017 03 15'!P280&amp;""""</f>
        <v>2,     Rheem Canada,   "CPROPH65 T2 RH375-SO  (65 gal)"</v>
      </c>
    </row>
    <row r="245" spans="1:1" x14ac:dyDescent="0.25">
      <c r="A245" s="124" t="str">
        <f>"2,     "&amp;'2017 03 15'!C281&amp;",   """&amp;'2017 03 15'!P281&amp;""""</f>
        <v>2,     Rheem Canada,   "CPROPH80 T2 RH375-SO  (80 gal)"</v>
      </c>
    </row>
    <row r="246" spans="1:1" x14ac:dyDescent="0.25">
      <c r="A246" s="124" t="str">
        <f>"2,     "&amp;'2017 03 15'!C282&amp;",   """&amp;'2017 03 15'!P282&amp;""""</f>
        <v>2,     Rheem Canada,   "CXE40T10H22UO  (40 gal)"</v>
      </c>
    </row>
    <row r="247" spans="1:1" x14ac:dyDescent="0.25">
      <c r="A247" s="124" t="str">
        <f>"2,     "&amp;'2017 03 15'!C283&amp;",   """&amp;'2017 03 15'!P283&amp;""""</f>
        <v>2,     Rheem Canada,   "CXE50T10H22UO  (50 gal)"</v>
      </c>
    </row>
    <row r="248" spans="1:1" x14ac:dyDescent="0.25">
      <c r="A248" s="124" t="str">
        <f>"2,     "&amp;'2017 03 15'!C284&amp;",   """&amp;'2017 03 15'!P284&amp;""""</f>
        <v>2,     Rheem Canada,   "CXE65T10H22UO  (65 gal)"</v>
      </c>
    </row>
    <row r="249" spans="1:1" x14ac:dyDescent="0.25">
      <c r="A249" s="124" t="str">
        <f>"2,     "&amp;'2017 03 15'!C285&amp;",   """&amp;'2017 03 15'!P285&amp;""""</f>
        <v>2,     Rheem Canada,   "CXE80T10H22UO  (80 gal)"</v>
      </c>
    </row>
    <row r="250" spans="1:1" x14ac:dyDescent="0.25">
      <c r="A250" s="124" t="str">
        <f>"2,     "&amp;'2017 03 15'!C286&amp;",   """&amp;'2017 03 15'!P286&amp;""""</f>
        <v>2,     Rheem Canada,   "CXE40T10H45UO  (40 gal)"</v>
      </c>
    </row>
    <row r="251" spans="1:1" x14ac:dyDescent="0.25">
      <c r="A251" s="124" t="str">
        <f>"2,     "&amp;'2017 03 15'!C287&amp;",   """&amp;'2017 03 15'!P287&amp;""""</f>
        <v>2,     Rheem Canada,   "CXE50T10H45UO  (50 gal)"</v>
      </c>
    </row>
    <row r="252" spans="1:1" x14ac:dyDescent="0.25">
      <c r="A252" s="124" t="str">
        <f>"2,     "&amp;'2017 03 15'!C288&amp;",   """&amp;'2017 03 15'!P288&amp;""""</f>
        <v>2,     Rheem Canada,   "CXE65T10H45UO  (65 gal)"</v>
      </c>
    </row>
    <row r="253" spans="1:1" x14ac:dyDescent="0.25">
      <c r="A253" s="124" t="str">
        <f>"2,     "&amp;'2017 03 15'!C289&amp;",   """&amp;'2017 03 15'!P289&amp;""""</f>
        <v>2,     Rheem Canada,   "CXE80T10H45UO  (80 gal)"</v>
      </c>
    </row>
    <row r="254" spans="1:1" x14ac:dyDescent="0.25">
      <c r="A254" s="124" t="str">
        <f>"2,     "&amp;'2017 03 15'!C290&amp;",   """&amp;'2017 03 15'!P290&amp;""""</f>
        <v>2,     Rheem Canada,   "CXE40T10HS45UO  (40 gal)"</v>
      </c>
    </row>
    <row r="255" spans="1:1" x14ac:dyDescent="0.25">
      <c r="A255" s="124" t="str">
        <f>"2,     "&amp;'2017 03 15'!C291&amp;",   """&amp;'2017 03 15'!P291&amp;""""</f>
        <v>2,     Rheem Canada,   "CXE50T10HS45UO  (50 gal)"</v>
      </c>
    </row>
    <row r="256" spans="1:1" x14ac:dyDescent="0.25">
      <c r="A256" s="124" t="str">
        <f>"2,     "&amp;'2017 03 15'!C292&amp;",   """&amp;'2017 03 15'!P292&amp;""""</f>
        <v>2,     Rheem Canada,   "CXE65T10HS45UO  (65 gal)"</v>
      </c>
    </row>
    <row r="257" spans="1:1" x14ac:dyDescent="0.25">
      <c r="A257" s="124" t="str">
        <f>"2,     "&amp;'2017 03 15'!C293&amp;",   """&amp;'2017 03 15'!P293&amp;""""</f>
        <v>2,     Rheem Canada,   "CXE80T10HS45UO  (80 gal)"</v>
      </c>
    </row>
    <row r="258" spans="1:1" x14ac:dyDescent="0.25">
      <c r="A258" s="124" t="str">
        <f>"2,     "&amp;'2017 03 15'!C294&amp;",   """&amp;'2017 03 15'!P294&amp;""""</f>
        <v>2,     Rheem Canada,   "CPRO H40 T2 RH310BM  (40 gal)"</v>
      </c>
    </row>
    <row r="259" spans="1:1" x14ac:dyDescent="0.25">
      <c r="A259" s="124" t="str">
        <f>"2,     "&amp;'2017 03 15'!C295&amp;",   """&amp;'2017 03 15'!P295&amp;""""</f>
        <v>2,     Rheem Canada,   "CPRO H50 T2 RH310BM  (50 gal)"</v>
      </c>
    </row>
    <row r="260" spans="1:1" x14ac:dyDescent="0.25">
      <c r="A260" s="124" t="str">
        <f>"2,     "&amp;'2017 03 15'!C296&amp;",   """&amp;'2017 03 15'!P296&amp;""""</f>
        <v>2,     Rheem Canada,   "CPRO H65 T2 RH310BM  (65 gal)"</v>
      </c>
    </row>
    <row r="261" spans="1:1" x14ac:dyDescent="0.25">
      <c r="A261" s="124" t="str">
        <f>"2,     "&amp;'2017 03 15'!C297&amp;",   """&amp;'2017 03 15'!P297&amp;""""</f>
        <v>2,     Rheem Canada,   "CPRO H80 T2 RH310BM  (80 gal)"</v>
      </c>
    </row>
    <row r="262" spans="1:1" x14ac:dyDescent="0.25">
      <c r="A262" s="124" t="str">
        <f>"2,     "&amp;'2017 03 15'!C298&amp;",   """&amp;'2017 03 15'!P298&amp;""""</f>
        <v>2,     Richmond,   "10E40-HP120  (40 gal)"</v>
      </c>
    </row>
    <row r="263" spans="1:1" x14ac:dyDescent="0.25">
      <c r="A263" s="124" t="str">
        <f>"2,     "&amp;'2017 03 15'!C299&amp;",   """&amp;'2017 03 15'!P299&amp;""""</f>
        <v>2,     Richmond,   "10E50-HP120  (50 gal)"</v>
      </c>
    </row>
    <row r="264" spans="1:1" x14ac:dyDescent="0.25">
      <c r="A264" s="124" t="str">
        <f>"2,     "&amp;'2017 03 15'!C300&amp;",   """&amp;'2017 03 15'!P300&amp;""""</f>
        <v>2,     Richmond,   "10E40-HP120M  (40 gal, JA13)"</v>
      </c>
    </row>
    <row r="265" spans="1:1" x14ac:dyDescent="0.25">
      <c r="A265" s="124" t="str">
        <f>"2,     "&amp;'2017 03 15'!C301&amp;",   """&amp;'2017 03 15'!P301&amp;""""</f>
        <v>2,     Richmond,   "10E40-HP120MS  (40 gal, JA13)"</v>
      </c>
    </row>
    <row r="266" spans="1:1" x14ac:dyDescent="0.25">
      <c r="A266" s="124" t="str">
        <f>"2,     "&amp;'2017 03 15'!C302&amp;",   """&amp;'2017 03 15'!P302&amp;""""</f>
        <v>2,     Richmond,   "10E50-HP120M  (50 gal, JA13)"</v>
      </c>
    </row>
    <row r="267" spans="1:1" x14ac:dyDescent="0.25">
      <c r="A267" s="124" t="str">
        <f>"2,     "&amp;'2017 03 15'!C303&amp;",   """&amp;'2017 03 15'!P303&amp;""""</f>
        <v>2,     Richmond,   "10E50-HP120MS  (50 gal, JA13)"</v>
      </c>
    </row>
    <row r="268" spans="1:1" x14ac:dyDescent="0.25">
      <c r="A268" s="124" t="str">
        <f>"2,     "&amp;'2017 03 15'!C304&amp;",   """&amp;'2017 03 15'!P304&amp;""""</f>
        <v>2,     Richmond,   "10E65-HP120M  (65 gal, JA13)"</v>
      </c>
    </row>
    <row r="269" spans="1:1" x14ac:dyDescent="0.25">
      <c r="A269" s="124" t="str">
        <f>"2,     "&amp;'2017 03 15'!C305&amp;",   """&amp;'2017 03 15'!P305&amp;""""</f>
        <v>2,     Richmond,   "10E65-HP120MS  (65 gal, JA13)"</v>
      </c>
    </row>
    <row r="270" spans="1:1" x14ac:dyDescent="0.25">
      <c r="A270" s="124" t="str">
        <f>"2,     "&amp;'2017 03 15'!C306&amp;",   """&amp;'2017 03 15'!P306&amp;""""</f>
        <v>2,     Richmond,   "10E80-HP120M  (80 gal, JA13)"</v>
      </c>
    </row>
    <row r="271" spans="1:1" x14ac:dyDescent="0.25">
      <c r="A271" s="124" t="str">
        <f>"2,     "&amp;'2017 03 15'!C307&amp;",   """&amp;'2017 03 15'!P307&amp;""""</f>
        <v>2,     Richmond,   "10E80-HP120MS  (80 gal, JA13)"</v>
      </c>
    </row>
    <row r="272" spans="1:1" x14ac:dyDescent="0.25">
      <c r="A272" s="124" t="str">
        <f>"2,     "&amp;'2017 03 15'!C308&amp;",   """&amp;'2017 03 15'!P308&amp;""""</f>
        <v>2,     Richmond,   "10E40-HP515  (40 gal, JA13)"</v>
      </c>
    </row>
    <row r="273" spans="1:1" x14ac:dyDescent="0.25">
      <c r="A273" s="124" t="str">
        <f>"2,     "&amp;'2017 03 15'!C309&amp;",   """&amp;'2017 03 15'!P309&amp;""""</f>
        <v>2,     Richmond,   "10E50-HP515  (50 gal, JA13)"</v>
      </c>
    </row>
    <row r="274" spans="1:1" x14ac:dyDescent="0.25">
      <c r="A274" s="124" t="str">
        <f>"2,     "&amp;'2017 03 15'!C310&amp;",   """&amp;'2017 03 15'!P310&amp;""""</f>
        <v>2,     Richmond,   "10E65-HP515  (65 gal, JA13)"</v>
      </c>
    </row>
    <row r="275" spans="1:1" x14ac:dyDescent="0.25">
      <c r="A275" s="124" t="str">
        <f>"2,     "&amp;'2017 03 15'!C311&amp;",   """&amp;'2017 03 15'!P311&amp;""""</f>
        <v>2,     Richmond,   "10E80-HP515  (80 gal, JA13)"</v>
      </c>
    </row>
    <row r="276" spans="1:1" x14ac:dyDescent="0.25">
      <c r="A276" s="124" t="str">
        <f>"2,     "&amp;'2017 03 15'!C312&amp;",   """&amp;'2017 03 15'!P312&amp;""""</f>
        <v>2,     Richmond,   "10E40-HP530  (40 gal, JA13)"</v>
      </c>
    </row>
    <row r="277" spans="1:1" x14ac:dyDescent="0.25">
      <c r="A277" s="124" t="str">
        <f>"2,     "&amp;'2017 03 15'!C313&amp;",   """&amp;'2017 03 15'!P313&amp;""""</f>
        <v>2,     Richmond,   "10E50-HP530  (50 gal, JA13)"</v>
      </c>
    </row>
    <row r="278" spans="1:1" x14ac:dyDescent="0.25">
      <c r="A278" s="124" t="str">
        <f>"2,     "&amp;'2017 03 15'!C314&amp;",   """&amp;'2017 03 15'!P314&amp;""""</f>
        <v>2,     Richmond,   "10E65-HP530  (65 gal, JA13)"</v>
      </c>
    </row>
    <row r="279" spans="1:1" x14ac:dyDescent="0.25">
      <c r="A279" s="124" t="str">
        <f>"2,     "&amp;'2017 03 15'!C315&amp;",   """&amp;'2017 03 15'!P315&amp;""""</f>
        <v>2,     Richmond,   "10E80-HP530  (80 gal, JA13)"</v>
      </c>
    </row>
    <row r="280" spans="1:1" x14ac:dyDescent="0.25">
      <c r="A280" s="124" t="str">
        <f>"2,     "&amp;'2017 03 15'!C316&amp;",   """&amp;'2017 03 15'!P316&amp;""""</f>
        <v>2,     Richmond,   "10E40-HP5S30  (40 gal, JA13)"</v>
      </c>
    </row>
    <row r="281" spans="1:1" x14ac:dyDescent="0.25">
      <c r="A281" s="124" t="str">
        <f>"2,     "&amp;'2017 03 15'!C317&amp;",   """&amp;'2017 03 15'!P317&amp;""""</f>
        <v>2,     Richmond,   "10E50-HP5S30  (50 gal, JA13)"</v>
      </c>
    </row>
    <row r="282" spans="1:1" x14ac:dyDescent="0.25">
      <c r="A282" s="124" t="str">
        <f>"2,     "&amp;'2017 03 15'!C318&amp;",   """&amp;'2017 03 15'!P318&amp;""""</f>
        <v>2,     Richmond,   "10E65-HP5S30  (65 gal, JA13)"</v>
      </c>
    </row>
    <row r="283" spans="1:1" x14ac:dyDescent="0.25">
      <c r="A283" s="124" t="str">
        <f>"2,     "&amp;'2017 03 15'!C319&amp;",   """&amp;'2017 03 15'!P319&amp;""""</f>
        <v>2,     Richmond,   "10E80-HP5S30  (80 gal, JA13)"</v>
      </c>
    </row>
    <row r="284" spans="1:1" x14ac:dyDescent="0.25">
      <c r="A284" s="124" t="str">
        <f>"2,     "&amp;'2017 03 15'!C320&amp;",   """&amp;'2017 03 15'!P320&amp;""""</f>
        <v>2,     Richmond,   "10E50-HP4D  (50 gal)"</v>
      </c>
    </row>
    <row r="285" spans="1:1" x14ac:dyDescent="0.25">
      <c r="A285" s="124" t="str">
        <f>"2,     "&amp;'2017 03 15'!C321&amp;",   """&amp;'2017 03 15'!P321&amp;""""</f>
        <v>2,     Richmond,   "10E65-HP4D  (65 gal)"</v>
      </c>
    </row>
    <row r="286" spans="1:1" x14ac:dyDescent="0.25">
      <c r="A286" s="124" t="str">
        <f>"2,     "&amp;'2017 03 15'!C322&amp;",   """&amp;'2017 03 15'!P322&amp;""""</f>
        <v>2,     Richmond,   "10E80-HP4D  (80 gal)"</v>
      </c>
    </row>
    <row r="287" spans="1:1" x14ac:dyDescent="0.25">
      <c r="A287" s="124" t="str">
        <f>"2,     "&amp;'2017 03 15'!C323&amp;",   """&amp;'2017 03 15'!P323&amp;""""</f>
        <v>2,     Richmond,   "12E50-HP  (50 gal)"</v>
      </c>
    </row>
    <row r="288" spans="1:1" x14ac:dyDescent="0.25">
      <c r="A288" s="124" t="str">
        <f>"2,     "&amp;'2017 03 15'!C324&amp;",   """&amp;'2017 03 15'!P324&amp;""""</f>
        <v>2,     Richmond,   "12E80-HP  (80 gal)"</v>
      </c>
    </row>
    <row r="289" spans="1:1" x14ac:dyDescent="0.25">
      <c r="A289" s="124" t="str">
        <f>"2,     "&amp;'2017 03 15'!C325&amp;",   """&amp;'2017 03 15'!P325&amp;""""</f>
        <v>2,     Richmond,   "HB50RM  (50 gal)"</v>
      </c>
    </row>
    <row r="290" spans="1:1" x14ac:dyDescent="0.25">
      <c r="A290" s="124" t="str">
        <f>"2,     "&amp;'2017 03 15'!C326&amp;",   """&amp;'2017 03 15'!P326&amp;""""</f>
        <v>2,     Richmond,   "10E50-HP4D15  (50 gal)"</v>
      </c>
    </row>
    <row r="291" spans="1:1" x14ac:dyDescent="0.25">
      <c r="A291" s="124" t="str">
        <f>"2,     "&amp;'2017 03 15'!C327&amp;",   """&amp;'2017 03 15'!P327&amp;""""</f>
        <v>2,     Richmond,   "10E65-HP4D15  (65 gal)"</v>
      </c>
    </row>
    <row r="292" spans="1:1" x14ac:dyDescent="0.25">
      <c r="A292" s="124" t="str">
        <f>"2,     "&amp;'2017 03 15'!C328&amp;",   """&amp;'2017 03 15'!P328&amp;""""</f>
        <v>2,     Richmond,   "10E80-HP4D15  (80 gal)"</v>
      </c>
    </row>
    <row r="293" spans="1:1" x14ac:dyDescent="0.25">
      <c r="A293" s="124" t="str">
        <f>"2,     "&amp;'2017 03 15'!C329&amp;",   """&amp;'2017 03 15'!P329&amp;""""</f>
        <v>2,     Ruud,   "HPLD40-1RU  (40 gal)"</v>
      </c>
    </row>
    <row r="294" spans="1:1" x14ac:dyDescent="0.25">
      <c r="A294" s="124" t="str">
        <f>"2,     "&amp;'2017 03 15'!C330&amp;",   """&amp;'2017 03 15'!P330&amp;""""</f>
        <v>2,     Ruud,   "HPLD50-1RU  (50 gal)"</v>
      </c>
    </row>
    <row r="295" spans="1:1" x14ac:dyDescent="0.25">
      <c r="A295" s="124" t="str">
        <f>"2,     "&amp;'2017 03 15'!C331&amp;",   """&amp;'2017 03 15'!P331&amp;""""</f>
        <v>2,     Ruud,   "HPLD65-1RU  (65 gal)"</v>
      </c>
    </row>
    <row r="296" spans="1:1" x14ac:dyDescent="0.25">
      <c r="A296" s="124" t="str">
        <f>"2,     "&amp;'2017 03 15'!C332&amp;",   """&amp;'2017 03 15'!P332&amp;""""</f>
        <v>2,     Ruud,   "HPLD80-1RU  (80 gal)"</v>
      </c>
    </row>
    <row r="297" spans="1:1" x14ac:dyDescent="0.25">
      <c r="A297" s="124" t="str">
        <f>"2,     "&amp;'2017 03 15'!C333&amp;",   """&amp;'2017 03 15'!P333&amp;""""</f>
        <v>2,     Ruud,   "PROUH40 T2 RU375-15  (40 gal, JA13)"</v>
      </c>
    </row>
    <row r="298" spans="1:1" x14ac:dyDescent="0.25">
      <c r="A298" s="124" t="str">
        <f>"2,     "&amp;'2017 03 15'!C334&amp;",   """&amp;'2017 03 15'!P334&amp;""""</f>
        <v>2,     Ruud,   "PROUH50 T2 RU375-15  (50 gal, JA13)"</v>
      </c>
    </row>
    <row r="299" spans="1:1" x14ac:dyDescent="0.25">
      <c r="A299" s="124" t="str">
        <f>"2,     "&amp;'2017 03 15'!C335&amp;",   """&amp;'2017 03 15'!P335&amp;""""</f>
        <v>2,     Ruud,   "PROUH65 T2 RU375-15  (65 gal, JA13)"</v>
      </c>
    </row>
    <row r="300" spans="1:1" x14ac:dyDescent="0.25">
      <c r="A300" s="124" t="str">
        <f>"2,     "&amp;'2017 03 15'!C336&amp;",   """&amp;'2017 03 15'!P336&amp;""""</f>
        <v>2,     Ruud,   "PROUH80 T2 RU375-15  (80 gal, JA13)"</v>
      </c>
    </row>
    <row r="301" spans="1:1" x14ac:dyDescent="0.25">
      <c r="A301" s="124" t="str">
        <f>"2,     "&amp;'2017 03 15'!C337&amp;",   """&amp;'2017 03 15'!P337&amp;""""</f>
        <v>2,     Ruud,   "PROUH40 T2 RU375-30  (40 gal, JA13)"</v>
      </c>
    </row>
    <row r="302" spans="1:1" x14ac:dyDescent="0.25">
      <c r="A302" s="124" t="str">
        <f>"2,     "&amp;'2017 03 15'!C338&amp;",   """&amp;'2017 03 15'!P338&amp;""""</f>
        <v>2,     Ruud,   "PROUH50 T2 RU375-30  (50 gal, JA13)"</v>
      </c>
    </row>
    <row r="303" spans="1:1" x14ac:dyDescent="0.25">
      <c r="A303" s="124" t="str">
        <f>"2,     "&amp;'2017 03 15'!C339&amp;",   """&amp;'2017 03 15'!P339&amp;""""</f>
        <v>2,     Ruud,   "PROUH65 T2 RU375-30  (65 gal, JA13)"</v>
      </c>
    </row>
    <row r="304" spans="1:1" x14ac:dyDescent="0.25">
      <c r="A304" s="124" t="str">
        <f>"2,     "&amp;'2017 03 15'!C340&amp;",   """&amp;'2017 03 15'!P340&amp;""""</f>
        <v>2,     Ruud,   "PROUH80 T2 RU375-30  (80 gal, JA13)"</v>
      </c>
    </row>
    <row r="305" spans="1:1" x14ac:dyDescent="0.25">
      <c r="A305" s="124" t="str">
        <f>"2,     "&amp;'2017 03 15'!C341&amp;",   """&amp;'2017 03 15'!P341&amp;""""</f>
        <v>2,     Ruud,   "PROUH40 T2 RU375-SO  (40 gal, JA13)"</v>
      </c>
    </row>
    <row r="306" spans="1:1" x14ac:dyDescent="0.25">
      <c r="A306" s="124" t="str">
        <f>"2,     "&amp;'2017 03 15'!C342&amp;",   """&amp;'2017 03 15'!P342&amp;""""</f>
        <v>2,     Ruud,   "PROUH50 T2 RU375-SO  (50 gal, JA13)"</v>
      </c>
    </row>
    <row r="307" spans="1:1" x14ac:dyDescent="0.25">
      <c r="A307" s="124" t="str">
        <f>"2,     "&amp;'2017 03 15'!C343&amp;",   """&amp;'2017 03 15'!P343&amp;""""</f>
        <v>2,     Ruud,   "PROUH65 T2 RU375-SO  (65 gal, JA13)"</v>
      </c>
    </row>
    <row r="308" spans="1:1" x14ac:dyDescent="0.25">
      <c r="A308" s="124" t="str">
        <f>"2,     "&amp;'2017 03 15'!C344&amp;",   """&amp;'2017 03 15'!P344&amp;""""</f>
        <v>2,     Ruud,   "PROUH80 T2 RU375-SO  (80 gal, JA13)"</v>
      </c>
    </row>
    <row r="309" spans="1:1" x14ac:dyDescent="0.25">
      <c r="A309" s="124" t="str">
        <f>"2,     "&amp;'2017 03 15'!C345&amp;",   """&amp;'2017 03 15'!P345&amp;""""</f>
        <v>2,     Ruud,   "PRO H40 T2 RU310BM  (40 gal, JA13)"</v>
      </c>
    </row>
    <row r="310" spans="1:1" x14ac:dyDescent="0.25">
      <c r="A310" s="124" t="str">
        <f>"2,     "&amp;'2017 03 15'!C346&amp;",   """&amp;'2017 03 15'!P346&amp;""""</f>
        <v>2,     Ruud,   "PRO H50 T2 RU310BM  (50 gal, JA13)"</v>
      </c>
    </row>
    <row r="311" spans="1:1" x14ac:dyDescent="0.25">
      <c r="A311" s="124" t="str">
        <f>"2,     "&amp;'2017 03 15'!C347&amp;",   """&amp;'2017 03 15'!P347&amp;""""</f>
        <v>2,     Ruud,   "PRO H65 T2 RU310BM  (65 gal, JA13)"</v>
      </c>
    </row>
    <row r="312" spans="1:1" x14ac:dyDescent="0.25">
      <c r="A312" s="124" t="str">
        <f>"2,     "&amp;'2017 03 15'!C348&amp;",   """&amp;'2017 03 15'!P348&amp;""""</f>
        <v>2,     Ruud,   "PRO H80 T2 RU310BM  (80 gal, JA13)"</v>
      </c>
    </row>
    <row r="313" spans="1:1" x14ac:dyDescent="0.25">
      <c r="A313" s="124" t="str">
        <f>"2,     "&amp;'2017 03 15'!C349&amp;",   """&amp;'2017 03 15'!P349&amp;""""</f>
        <v>2,     Ruud,   "PRO H40 T2 RU310UM  (40 gal)"</v>
      </c>
    </row>
    <row r="314" spans="1:1" x14ac:dyDescent="0.25">
      <c r="A314" s="124" t="str">
        <f>"2,     "&amp;'2017 03 15'!C350&amp;",   """&amp;'2017 03 15'!P350&amp;""""</f>
        <v>2,     Ruud,   "PRO H50 T2 RU310UM  (50 gal)"</v>
      </c>
    </row>
    <row r="315" spans="1:1" x14ac:dyDescent="0.25">
      <c r="A315" s="124" t="str">
        <f>"2,     "&amp;'2017 03 15'!C351&amp;",   """&amp;'2017 03 15'!P351&amp;""""</f>
        <v>2,     Ruud,   "PRO H65 T2 RU310UM  (65 gal)"</v>
      </c>
    </row>
    <row r="316" spans="1:1" x14ac:dyDescent="0.25">
      <c r="A316" s="124" t="str">
        <f>"2,     "&amp;'2017 03 15'!C352&amp;",   """&amp;'2017 03 15'!P352&amp;""""</f>
        <v>2,     Ruud,   "PRO H80 T2 RU310UM  (80 gal)"</v>
      </c>
    </row>
    <row r="317" spans="1:1" x14ac:dyDescent="0.25">
      <c r="A317" s="124" t="str">
        <f>"2,     "&amp;'2017 03 15'!C353&amp;",   """&amp;'2017 03 15'!P353&amp;""""</f>
        <v>2,     Ruud,   "PROUH40 T0 RU120  (40 gal)"</v>
      </c>
    </row>
    <row r="318" spans="1:1" x14ac:dyDescent="0.25">
      <c r="A318" s="124" t="str">
        <f>"2,     "&amp;'2017 03 15'!C354&amp;",   """&amp;'2017 03 15'!P354&amp;""""</f>
        <v>2,     Ruud,   "PROUH50 T0 RU120  (50 gal)"</v>
      </c>
    </row>
    <row r="319" spans="1:1" x14ac:dyDescent="0.25">
      <c r="A319" s="124" t="str">
        <f>"2,     "&amp;'2017 03 15'!C355&amp;",   """&amp;'2017 03 15'!P355&amp;""""</f>
        <v>2,     Ruud,   "PROUH40 T0 RU120-M  (40 gal, JA13)"</v>
      </c>
    </row>
    <row r="320" spans="1:1" x14ac:dyDescent="0.25">
      <c r="A320" s="124" t="str">
        <f>"2,     "&amp;'2017 03 15'!C356&amp;",   """&amp;'2017 03 15'!P356&amp;""""</f>
        <v>2,     Ruud,   "PROUH40 T0 RU120-MSO  (40 gal, JA13)"</v>
      </c>
    </row>
    <row r="321" spans="1:1" x14ac:dyDescent="0.25">
      <c r="A321" s="124" t="str">
        <f>"2,     "&amp;'2017 03 15'!C357&amp;",   """&amp;'2017 03 15'!P357&amp;""""</f>
        <v>2,     Ruud,   "PROUH50 T0 RU120-M  (50 gal, JA13)"</v>
      </c>
    </row>
    <row r="322" spans="1:1" x14ac:dyDescent="0.25">
      <c r="A322" s="124" t="str">
        <f>"2,     "&amp;'2017 03 15'!C358&amp;",   """&amp;'2017 03 15'!P358&amp;""""</f>
        <v>2,     Ruud,   "PROUH50 T0 RU120-MSO  (50 gal, JA13)"</v>
      </c>
    </row>
    <row r="323" spans="1:1" x14ac:dyDescent="0.25">
      <c r="A323" s="124" t="str">
        <f>"2,     "&amp;'2017 03 15'!C359&amp;",   """&amp;'2017 03 15'!P359&amp;""""</f>
        <v>2,     Ruud,   "PROUH65 T0 RU120-M  (65 gal, JA13)"</v>
      </c>
    </row>
    <row r="324" spans="1:1" x14ac:dyDescent="0.25">
      <c r="A324" s="124" t="str">
        <f>"2,     "&amp;'2017 03 15'!C360&amp;",   """&amp;'2017 03 15'!P360&amp;""""</f>
        <v>2,     Ruud,   "PROUH65 T0 RU120-MSO  (65 gal, JA13)"</v>
      </c>
    </row>
    <row r="325" spans="1:1" x14ac:dyDescent="0.25">
      <c r="A325" s="124" t="str">
        <f>"2,     "&amp;'2017 03 15'!C361&amp;",   """&amp;'2017 03 15'!P361&amp;""""</f>
        <v>2,     Ruud,   "PROUH80 T0 RU120-M  (80 gal, JA13)"</v>
      </c>
    </row>
    <row r="326" spans="1:1" x14ac:dyDescent="0.25">
      <c r="A326" s="124" t="str">
        <f>"2,     "&amp;'2017 03 15'!C362&amp;",   """&amp;'2017 03 15'!P362&amp;""""</f>
        <v>2,     Ruud,   "PROUH80 T0 RU120-MSO  (80 gal, JA13)"</v>
      </c>
    </row>
    <row r="327" spans="1:1" x14ac:dyDescent="0.25">
      <c r="A327" s="124" t="str">
        <f>"2,     "&amp;'2017 03 15'!C363&amp;",   """&amp;'2017 03 15'!P363&amp;""""</f>
        <v>2,     Ruud,   "HB50RU  (50 gal)"</v>
      </c>
    </row>
    <row r="328" spans="1:1" x14ac:dyDescent="0.25">
      <c r="A328" s="124" t="str">
        <f>"2,     "&amp;'2017 03 15'!C364&amp;",   """&amp;'2017 03 15'!P364&amp;""""</f>
        <v>2,     Ruud,   "PROUH50 T2 RU245  (50 gal)"</v>
      </c>
    </row>
    <row r="329" spans="1:1" x14ac:dyDescent="0.25">
      <c r="A329" s="124" t="str">
        <f>"2,     "&amp;'2017 03 15'!C365&amp;",   """&amp;'2017 03 15'!P365&amp;""""</f>
        <v>2,     Ruud,   "PROUH50 T2 RU350 D  (50 gal)"</v>
      </c>
    </row>
    <row r="330" spans="1:1" x14ac:dyDescent="0.25">
      <c r="A330" s="124" t="str">
        <f>"2,     "&amp;'2017 03 15'!C366&amp;",   """&amp;'2017 03 15'!P366&amp;""""</f>
        <v>2,     Ruud,   "PROUH65 T2 RU350 D  (65 gal)"</v>
      </c>
    </row>
    <row r="331" spans="1:1" x14ac:dyDescent="0.25">
      <c r="A331" s="124" t="str">
        <f>"2,     "&amp;'2017 03 15'!C367&amp;",   """&amp;'2017 03 15'!P367&amp;""""</f>
        <v>2,     Ruud,   "PROUH80 T2 RU245  (80 gal)"</v>
      </c>
    </row>
    <row r="332" spans="1:1" x14ac:dyDescent="0.25">
      <c r="A332" s="124" t="str">
        <f>"2,     "&amp;'2017 03 15'!C368&amp;",   """&amp;'2017 03 15'!P368&amp;""""</f>
        <v>2,     Ruud,   "PROUH80 T2 RU350 D  (80 gal)"</v>
      </c>
    </row>
    <row r="333" spans="1:1" x14ac:dyDescent="0.25">
      <c r="A333" s="124" t="str">
        <f>"2,     "&amp;'2017 03 15'!C369&amp;",   """&amp;'2017 03 15'!P369&amp;""""</f>
        <v>2,     Ruud,   "PROUH50 T2 RU350 D15  (50 gal)"</v>
      </c>
    </row>
    <row r="334" spans="1:1" x14ac:dyDescent="0.25">
      <c r="A334" s="124" t="str">
        <f>"2,     "&amp;'2017 03 15'!C370&amp;",   """&amp;'2017 03 15'!P370&amp;""""</f>
        <v>2,     Ruud,   "PROUH50 T2 RU350 DCB  (50 gal)"</v>
      </c>
    </row>
    <row r="335" spans="1:1" x14ac:dyDescent="0.25">
      <c r="A335" s="124" t="str">
        <f>"2,     "&amp;'2017 03 15'!C371&amp;",   """&amp;'2017 03 15'!P371&amp;""""</f>
        <v>2,     Ruud,   "PROUH65 T2 RU350 D15  (65 gal)"</v>
      </c>
    </row>
    <row r="336" spans="1:1" x14ac:dyDescent="0.25">
      <c r="A336" s="124" t="str">
        <f>"2,     "&amp;'2017 03 15'!C372&amp;",   """&amp;'2017 03 15'!P372&amp;""""</f>
        <v>2,     Ruud,   "PROUH65 T2 RU350 DCB  (65 gal)"</v>
      </c>
    </row>
    <row r="337" spans="1:1" x14ac:dyDescent="0.25">
      <c r="A337" s="124" t="str">
        <f>"2,     "&amp;'2017 03 15'!C373&amp;",   """&amp;'2017 03 15'!P373&amp;""""</f>
        <v>2,     Ruud,   "PROUH80 T2 RU350 D15  (80 gal)"</v>
      </c>
    </row>
    <row r="338" spans="1:1" x14ac:dyDescent="0.25">
      <c r="A338" s="124" t="str">
        <f>"2,     "&amp;'2017 03 15'!C374&amp;",   """&amp;'2017 03 15'!P374&amp;""""</f>
        <v>2,     Ruud,   "PROUH80 T2 RU350 DCB  (80 gal)"</v>
      </c>
    </row>
    <row r="339" spans="1:1" x14ac:dyDescent="0.25">
      <c r="A339" s="124" t="str">
        <f>"2,     "&amp;'2017 03 15'!C375&amp;",   """&amp;'2017 03 15'!P375&amp;""""</f>
        <v>2,     SANCO2,   "GS3-45HPA-US &amp; SAN-43SSAQA  (43 gal)"</v>
      </c>
    </row>
    <row r="340" spans="1:1" x14ac:dyDescent="0.25">
      <c r="A340" s="124" t="str">
        <f>"2,     "&amp;'2017 03 15'!C376&amp;",   """&amp;'2017 03 15'!P376&amp;""""</f>
        <v>2,     SANCO2,   "GS3-45HPA-US &amp; GAUS-160QTA  (43 gal)"</v>
      </c>
    </row>
    <row r="341" spans="1:1" x14ac:dyDescent="0.25">
      <c r="A341" s="124" t="str">
        <f>"2,     "&amp;'2017 03 15'!C377&amp;",   """&amp;'2017 03 15'!P377&amp;""""</f>
        <v>2,     SANCO2,   "GS3-45HPA-US &amp; SAN-83SSAQA  (83 gal)"</v>
      </c>
    </row>
    <row r="342" spans="1:1" x14ac:dyDescent="0.25">
      <c r="A342" s="124" t="str">
        <f>"2,     "&amp;'2017 03 15'!C378&amp;",   """&amp;'2017 03 15'!P378&amp;""""</f>
        <v>2,     SANCO2,   "GS3-45HPA-US &amp; GAUS-315EQTD  (83 gal)"</v>
      </c>
    </row>
    <row r="343" spans="1:1" x14ac:dyDescent="0.25">
      <c r="A343" s="124" t="str">
        <f>"2,     "&amp;'2017 03 15'!C379&amp;",   """&amp;'2017 03 15'!P379&amp;""""</f>
        <v>2,     SANCO2,   "GUS-45HPA-US &amp; SAN-83SSAQA  (83 gal)"</v>
      </c>
    </row>
    <row r="344" spans="1:1" x14ac:dyDescent="0.25">
      <c r="A344" s="124" t="str">
        <f>"2,     "&amp;'2017 03 15'!C380&amp;",   """&amp;'2017 03 15'!P380&amp;""""</f>
        <v>2,     SANCO2,   "GUS-45HPA-US &amp; GAUS-315EQTD  (83 gal)"</v>
      </c>
    </row>
    <row r="345" spans="1:1" x14ac:dyDescent="0.25">
      <c r="A345" s="124" t="str">
        <f>"2,     "&amp;'2017 03 15'!C387&amp;",   """&amp;'2017 03 15'!P387&amp;""""</f>
        <v>2,     State,   "HPSX-50 DHPT 2**  (50 gal, JA13)"</v>
      </c>
    </row>
    <row r="346" spans="1:1" x14ac:dyDescent="0.25">
      <c r="A346" s="124" t="str">
        <f>"2,     "&amp;'2017 03 15'!C388&amp;",   """&amp;'2017 03 15'!P388&amp;""""</f>
        <v>2,     State,   "HPSX-66-DHPT 2**  (66 gal, JA13)"</v>
      </c>
    </row>
    <row r="347" spans="1:1" x14ac:dyDescent="0.25">
      <c r="A347" s="124" t="str">
        <f>"2,     "&amp;'2017 03 15'!C389&amp;",   """&amp;'2017 03 15'!P389&amp;""""</f>
        <v>2,     State,   "HPSX-80-DHPT 2**  (80 gal, JA13)"</v>
      </c>
    </row>
    <row r="348" spans="1:1" x14ac:dyDescent="0.25">
      <c r="A348" s="124" t="str">
        <f>"2,     "&amp;'2017 03 15'!C390&amp;",   """&amp;'2017 03 15'!P390&amp;""""</f>
        <v>2,     State,   "EP6 80 DHPT 102  (80 gal)"</v>
      </c>
    </row>
    <row r="349" spans="1:1" x14ac:dyDescent="0.25">
      <c r="A349" s="124" t="str">
        <f>"2,     "&amp;'2017 03 15'!C391&amp;",   """&amp;'2017 03 15'!P391&amp;""""</f>
        <v>2,     State,   "EPX 60 DHPT  (60 gal)"</v>
      </c>
    </row>
    <row r="350" spans="1:1" x14ac:dyDescent="0.25">
      <c r="A350" s="124" t="str">
        <f>"2,     "&amp;'2017 03 15'!C392&amp;",   """&amp;'2017 03 15'!P392&amp;""""</f>
        <v>2,     State,   "EPX 80 DHPT  (80 gal)"</v>
      </c>
    </row>
    <row r="351" spans="1:1" x14ac:dyDescent="0.25">
      <c r="A351" s="124" t="str">
        <f>"2,     "&amp;'2017 03 15'!C393&amp;",   """&amp;'2017 03 15'!P393&amp;""""</f>
        <v>2,     State,   "HP6 50 DHPT 120  (50 gal)"</v>
      </c>
    </row>
    <row r="352" spans="1:1" x14ac:dyDescent="0.25">
      <c r="A352" s="124" t="str">
        <f>"2,     "&amp;'2017 03 15'!C394&amp;",   """&amp;'2017 03 15'!P394&amp;""""</f>
        <v>2,     State,   "HP6 66 DHPT 120  (66 gal)"</v>
      </c>
    </row>
    <row r="353" spans="1:1" x14ac:dyDescent="0.25">
      <c r="A353" s="124" t="str">
        <f>"2,     "&amp;'2017 03 15'!C395&amp;",   """&amp;'2017 03 15'!P395&amp;""""</f>
        <v>2,     State,   "HP6 80 DHPT 120  (80 gal)"</v>
      </c>
    </row>
    <row r="354" spans="1:1" x14ac:dyDescent="0.25">
      <c r="A354" s="124" t="str">
        <f>"2,     "&amp;'2017 03 15'!C396&amp;",   """&amp;'2017 03 15'!P396&amp;""""</f>
        <v>2,     State,   "HPX 50 DHPT 120  (50 gal)"</v>
      </c>
    </row>
    <row r="355" spans="1:1" x14ac:dyDescent="0.25">
      <c r="A355" s="124" t="str">
        <f>"2,     "&amp;'2017 03 15'!C397&amp;",   """&amp;'2017 03 15'!P397&amp;""""</f>
        <v>2,     State,   "HPX 50 DHPTNE 120  (50 gal)"</v>
      </c>
    </row>
    <row r="356" spans="1:1" x14ac:dyDescent="0.25">
      <c r="A356" s="124" t="str">
        <f>"2,     "&amp;'2017 03 15'!C398&amp;",   """&amp;'2017 03 15'!P398&amp;""""</f>
        <v>2,     State,   "HPX-50-DHPTDR 130  (50 gal, JA13)"</v>
      </c>
    </row>
    <row r="357" spans="1:1" x14ac:dyDescent="0.25">
      <c r="A357" s="124" t="str">
        <f>"2,     "&amp;'2017 03 15'!C399&amp;",   """&amp;'2017 03 15'!P399&amp;""""</f>
        <v>2,     State,   "HPX 66 DHPT 120  (66 gal)"</v>
      </c>
    </row>
    <row r="358" spans="1:1" x14ac:dyDescent="0.25">
      <c r="A358" s="124" t="str">
        <f>"2,     "&amp;'2017 03 15'!C400&amp;",   """&amp;'2017 03 15'!P400&amp;""""</f>
        <v>2,     State,   "HPX 66 DHPTNE 120  (66 gal)"</v>
      </c>
    </row>
    <row r="359" spans="1:1" x14ac:dyDescent="0.25">
      <c r="A359" s="124" t="str">
        <f>"2,     "&amp;'2017 03 15'!C401&amp;",   """&amp;'2017 03 15'!P401&amp;""""</f>
        <v>2,     State,   "HPX-66-DHPTDR 130  (66 gal, JA13)"</v>
      </c>
    </row>
    <row r="360" spans="1:1" x14ac:dyDescent="0.25">
      <c r="A360" s="124" t="str">
        <f>"2,     "&amp;'2017 03 15'!C402&amp;",   """&amp;'2017 03 15'!P402&amp;""""</f>
        <v>2,     State,   "HPX 80 DHPT 120  (80 gal)"</v>
      </c>
    </row>
    <row r="361" spans="1:1" x14ac:dyDescent="0.25">
      <c r="A361" s="124" t="str">
        <f>"2,     "&amp;'2017 03 15'!C403&amp;",   """&amp;'2017 03 15'!P403&amp;""""</f>
        <v>2,     State,   "HPX 80 DHPTNE 120  (80 gal)"</v>
      </c>
    </row>
    <row r="362" spans="1:1" x14ac:dyDescent="0.25">
      <c r="A362" s="124" t="str">
        <f>"2,     "&amp;'2017 03 15'!C404&amp;",   """&amp;'2017 03 15'!P404&amp;""""</f>
        <v>2,     State,   "HPX-80-DHPTDR 130  (80 gal, JA13)"</v>
      </c>
    </row>
    <row r="363" spans="1:1" x14ac:dyDescent="0.25">
      <c r="A363" s="124" t="str">
        <f>"2,     "&amp;'2017 03 15'!C405&amp;",   """&amp;'2017 03 15'!P405&amp;""""</f>
        <v>2,     Stiebel Eltron,   "Accelera 220 E  (58 gal)"</v>
      </c>
    </row>
    <row r="364" spans="1:1" x14ac:dyDescent="0.25">
      <c r="A364" s="124" t="str">
        <f>"2,     "&amp;'2017 03 15'!C406&amp;",   """&amp;'2017 03 15'!P406&amp;""""</f>
        <v>2,     Stiebel Eltron,   "Accelera 300/WHP 300  (80 gal)"</v>
      </c>
    </row>
    <row r="365" spans="1:1" x14ac:dyDescent="0.25">
      <c r="A365" s="124" t="str">
        <f>"2,     "&amp;'2017 03 15'!C407&amp;",   """&amp;'2017 03 15'!P407&amp;""""</f>
        <v>2,     US Craftmaster,   "HPE2F80HD045VU 102  (80 gal)"</v>
      </c>
    </row>
    <row r="366" spans="1:1" x14ac:dyDescent="0.25">
      <c r="A366" s="124" t="str">
        <f>"2,     "&amp;'2017 03 15'!C408&amp;",   """&amp;'2017 03 15'!P408&amp;""""</f>
        <v>2,     US Craftmaster,   "HPE2K60HD045V  (60 gal)"</v>
      </c>
    </row>
    <row r="367" spans="1:1" x14ac:dyDescent="0.25">
      <c r="A367" s="124" t="str">
        <f>"2,     "&amp;'2017 03 15'!C409&amp;",   """&amp;'2017 03 15'!P409&amp;""""</f>
        <v>2,     US Craftmaster,   "HPE2K80HD045V  (80 gal)"</v>
      </c>
    </row>
    <row r="368" spans="1:1" x14ac:dyDescent="0.25">
      <c r="A368" s="124" t="str">
        <f>"2,     "&amp;'2017 03 15'!C410&amp;",   """&amp;'2017 03 15'!P410&amp;""""</f>
        <v>2,     US Craftmaster,   "HPHE2F50HD045VU 120  (50 gal)"</v>
      </c>
    </row>
    <row r="369" spans="1:1" x14ac:dyDescent="0.25">
      <c r="A369" s="124" t="str">
        <f>"2,     "&amp;'2017 03 15'!C411&amp;",   """&amp;'2017 03 15'!P411&amp;""""</f>
        <v>2,     US Craftmaster,   "HPHE2F66HD045VU 120  (66 gal)"</v>
      </c>
    </row>
    <row r="370" spans="1:1" x14ac:dyDescent="0.25">
      <c r="A370" s="124" t="str">
        <f>"2,     "&amp;'2017 03 15'!C412&amp;",   """&amp;'2017 03 15'!P412&amp;""""</f>
        <v>2,     US Craftmaster,   "HPHE2F80HD045VU 120  (80 gal)"</v>
      </c>
    </row>
    <row r="371" spans="1:1" x14ac:dyDescent="0.25">
      <c r="A371" s="124" t="str">
        <f>"2,     "&amp;'2017 03 15'!C413&amp;",   """&amp;'2017 03 15'!P413&amp;""""</f>
        <v>2,     US Craftmaster,   "HPHE2K50HD045VUN 120  (50 gal)"</v>
      </c>
    </row>
    <row r="372" spans="1:1" x14ac:dyDescent="0.25">
      <c r="A372" s="124" t="str">
        <f>"2,     "&amp;'2017 03 15'!C414&amp;",   """&amp;'2017 03 15'!P414&amp;""""</f>
        <v>2,     US Craftmaster,   "HPHE2K66HD045VUN 120  (66 gal)"</v>
      </c>
    </row>
    <row r="373" spans="1:1" x14ac:dyDescent="0.25">
      <c r="A373" s="124" t="str">
        <f>"2,     "&amp;'2017 03 15'!C415&amp;",   """&amp;'2017 03 15'!P415&amp;""""</f>
        <v>2,     US Craftmaster,   "HPHE2K80HD045VUN 120  (80 gal)"</v>
      </c>
    </row>
    <row r="374" spans="1:1" x14ac:dyDescent="0.25">
      <c r="A374" s="124" t="str">
        <f>"2,     "&amp;'2017 03 15'!C416&amp;",   """&amp;'2017 03 15'!P416&amp;""""</f>
        <v>2,     Whirlpool,   "HPE2K60HD045V  (60 gal)"</v>
      </c>
    </row>
    <row r="375" spans="1:1" x14ac:dyDescent="0.25">
      <c r="A375" s="124" t="str">
        <f>"2,     "&amp;'2017 03 15'!C417&amp;",   """&amp;'2017 03 15'!P417&amp;""""</f>
        <v>2,     Whirlpool,   "HPE2K80HD045V  (80 gal)"</v>
      </c>
    </row>
    <row r="376" spans="1:1" x14ac:dyDescent="0.25">
      <c r="A376" s="124" t="str">
        <f>"2,     "&amp;'2017 03 15'!C418&amp;",   """&amp;'2017 03 15'!P418&amp;""""</f>
        <v>2,     Whirlpool,   "HPHE2K50HD045V 120  (50 gal)"</v>
      </c>
    </row>
    <row r="377" spans="1:1" x14ac:dyDescent="0.25">
      <c r="A377" s="124" t="str">
        <f>"2,     "&amp;'2017 03 15'!C419&amp;",   """&amp;'2017 03 15'!P419&amp;""""</f>
        <v>2,     Whirlpool,   "HPHE2K50HD045VC 120  (50 gal)"</v>
      </c>
    </row>
    <row r="378" spans="1:1" x14ac:dyDescent="0.25">
      <c r="A378" s="124" t="str">
        <f>"2,     "&amp;'2017 03 15'!C420&amp;",   """&amp;'2017 03 15'!P420&amp;""""</f>
        <v>2,     Whirlpool,   "HPHE2K50HD045VN 120  (50 gal)"</v>
      </c>
    </row>
    <row r="379" spans="1:1" x14ac:dyDescent="0.25">
      <c r="A379" s="124" t="str">
        <f>"2,     "&amp;'2017 03 15'!C421&amp;",   """&amp;'2017 03 15'!P421&amp;""""</f>
        <v>2,     Whirlpool,   "HPHE2K66HD045V 120  (66 gal)"</v>
      </c>
    </row>
    <row r="380" spans="1:1" x14ac:dyDescent="0.25">
      <c r="A380" s="124" t="str">
        <f>"2,     "&amp;'2017 03 15'!C422&amp;",   """&amp;'2017 03 15'!P422&amp;""""</f>
        <v>2,     Whirlpool,   "HPHE2K66HD045VC 120  (66 gal)"</v>
      </c>
    </row>
    <row r="381" spans="1:1" x14ac:dyDescent="0.25">
      <c r="A381" s="124" t="str">
        <f>"2,     "&amp;'2017 03 15'!C423&amp;",   """&amp;'2017 03 15'!P423&amp;""""</f>
        <v>2,     Whirlpool,   "HPHE2K80HD045V 120  (80 gal)"</v>
      </c>
    </row>
    <row r="382" spans="1:1" x14ac:dyDescent="0.25">
      <c r="A382" s="124" t="str">
        <f>"2,     "&amp;'2017 03 15'!C424&amp;",   """&amp;'2017 03 15'!P424&amp;""""</f>
        <v>2,     Whirlpool,   "HPHE2K80HD045VC 120  (80 gal)"</v>
      </c>
    </row>
    <row r="383" spans="1:1" x14ac:dyDescent="0.25">
      <c r="A383" s="124" t="str">
        <f>"2,     "&amp;'2017 03 15'!C425&amp;",   """&amp;'2017 03 15'!P425&amp;""""</f>
        <v>2,     Whirlpool,   "HPSE2K50HD045V 100 (WP)  (50 gal)"</v>
      </c>
    </row>
    <row r="384" spans="1:1" x14ac:dyDescent="0.25">
      <c r="A384" s="124" t="str">
        <f>"2,     "&amp;'2017 03 15'!C426&amp;",   """&amp;'2017 03 15'!P426&amp;""""</f>
        <v>2,     Whirlpool,   "HPSE2K50HD045VC 100 (WP)  (50 gal)"</v>
      </c>
    </row>
    <row r="385" spans="1:1" x14ac:dyDescent="0.25">
      <c r="A385" s="124" t="str">
        <f>"2,     "&amp;'2017 03 15'!C427&amp;",   """&amp;'2017 03 15'!P427&amp;""""</f>
        <v>2,     Whirlpool,   "HPSE2K80HD045V  (80 gal)"</v>
      </c>
    </row>
    <row r="386" spans="1:1" x14ac:dyDescent="0.25">
      <c r="A386" s="124" t="str">
        <f>"2,     "&amp;'2017 03 15'!C428&amp;",   """&amp;'2017 03 15'!P428&amp;""""</f>
        <v>2,     Whirlpool,   "HPSE2K80HD045VC  (80 gal)"</v>
      </c>
    </row>
    <row r="387" spans="1:1" x14ac:dyDescent="0.25">
      <c r="A387" s="124" t="str">
        <f>"2,     "&amp;'2017 03 15'!C430&amp;",   """&amp;'2017 03 15'!P430&amp;""""</f>
        <v>2,     (generic),   "UEF 2  (50 gal)"</v>
      </c>
    </row>
    <row r="388" spans="1:1" x14ac:dyDescent="0.25">
      <c r="A388" s="124" t="str">
        <f>"2,     "&amp;'2017 03 15'!C435&amp;",   """&amp;'2017 03 15'!P435&amp;""""</f>
        <v>2,     (generic),   "tier 3  (40+ gal)"</v>
      </c>
    </row>
    <row r="389" spans="1:1" x14ac:dyDescent="0.25">
      <c r="A389" s="124" t="str">
        <f>"2,     "&amp;'2017 03 15'!C436&amp;",   """&amp;'2017 03 15'!P436&amp;""""</f>
        <v>2,     (generic),   "tier 3  (50+ gal)"</v>
      </c>
    </row>
    <row r="390" spans="1:1" x14ac:dyDescent="0.25">
      <c r="A390" s="124" t="str">
        <f>"2,     "&amp;'2017 03 15'!C437&amp;",   """&amp;'2017 03 15'!P437&amp;""""</f>
        <v>2,     (generic),   "tier 3  (65+ gal)"</v>
      </c>
    </row>
    <row r="391" spans="1:1" x14ac:dyDescent="0.25">
      <c r="A391" s="124" t="str">
        <f>"2,     "&amp;'2017 03 15'!C438&amp;",   """&amp;'2017 03 15'!P438&amp;""""</f>
        <v>2,     (generic),   "tier 3  (80+ gal)"</v>
      </c>
    </row>
    <row r="392" spans="1:1" x14ac:dyDescent="0.25">
      <c r="A392" s="124"/>
    </row>
    <row r="393" spans="1:1" x14ac:dyDescent="0.25">
      <c r="A393" s="1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99</v>
      </c>
      <c r="B1" t="s">
        <v>100</v>
      </c>
      <c r="C1" t="s">
        <v>101</v>
      </c>
    </row>
    <row r="2" spans="1:3" x14ac:dyDescent="0.25">
      <c r="A2" s="1" t="s">
        <v>6</v>
      </c>
      <c r="B2">
        <v>43</v>
      </c>
      <c r="C2" t="s">
        <v>106</v>
      </c>
    </row>
    <row r="3" spans="1:3" x14ac:dyDescent="0.25">
      <c r="A3" s="1" t="s">
        <v>17</v>
      </c>
      <c r="B3">
        <v>50</v>
      </c>
      <c r="C3" t="s">
        <v>102</v>
      </c>
    </row>
    <row r="4" spans="1:3" x14ac:dyDescent="0.25">
      <c r="A4" s="2" t="s">
        <v>93</v>
      </c>
      <c r="B4">
        <v>60</v>
      </c>
      <c r="C4" t="s">
        <v>103</v>
      </c>
    </row>
    <row r="5" spans="1:3" x14ac:dyDescent="0.25">
      <c r="A5" s="2" t="s">
        <v>98</v>
      </c>
      <c r="B5">
        <v>66</v>
      </c>
      <c r="C5" t="s">
        <v>104</v>
      </c>
    </row>
    <row r="6" spans="1:3" x14ac:dyDescent="0.25">
      <c r="A6" s="2" t="s">
        <v>94</v>
      </c>
      <c r="B6">
        <v>80</v>
      </c>
      <c r="C6" t="s">
        <v>105</v>
      </c>
    </row>
    <row r="7" spans="1:3" x14ac:dyDescent="0.25">
      <c r="A7" s="1" t="s">
        <v>24</v>
      </c>
      <c r="C7" t="s">
        <v>85</v>
      </c>
    </row>
    <row r="8" spans="1:3" ht="14.25" customHeight="1" x14ac:dyDescent="0.25">
      <c r="A8" s="1" t="s">
        <v>25</v>
      </c>
      <c r="C8" t="s">
        <v>86</v>
      </c>
    </row>
    <row r="9" spans="1:3" x14ac:dyDescent="0.25">
      <c r="A9" s="1" t="s">
        <v>32</v>
      </c>
      <c r="C9" t="s">
        <v>91</v>
      </c>
    </row>
    <row r="10" spans="1:3" x14ac:dyDescent="0.25">
      <c r="A10" s="2" t="s">
        <v>88</v>
      </c>
      <c r="C10" t="s">
        <v>90</v>
      </c>
    </row>
    <row r="11" spans="1:3" x14ac:dyDescent="0.25">
      <c r="A11" s="2" t="s">
        <v>95</v>
      </c>
      <c r="C11" t="s">
        <v>211</v>
      </c>
    </row>
    <row r="12" spans="1:3" x14ac:dyDescent="0.25">
      <c r="A12" s="2" t="s">
        <v>96</v>
      </c>
    </row>
    <row r="13" spans="1:3" x14ac:dyDescent="0.25">
      <c r="A13" s="2" t="s">
        <v>97</v>
      </c>
    </row>
    <row r="14" spans="1:3" x14ac:dyDescent="0.25">
      <c r="A14" s="1" t="s">
        <v>39</v>
      </c>
    </row>
    <row r="15" spans="1:3" x14ac:dyDescent="0.25">
      <c r="A15" s="2" t="s">
        <v>89</v>
      </c>
    </row>
    <row r="16" spans="1:3" x14ac:dyDescent="0.25">
      <c r="A16" s="1" t="s">
        <v>46</v>
      </c>
    </row>
    <row r="17" spans="1:1" x14ac:dyDescent="0.25">
      <c r="A17" s="1" t="s">
        <v>50</v>
      </c>
    </row>
    <row r="18" spans="1:1" x14ac:dyDescent="0.25">
      <c r="A18" s="1" t="s">
        <v>210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Rob Hitchcock</cp:lastModifiedBy>
  <cp:lastPrinted>2017-03-25T00:00:47Z</cp:lastPrinted>
  <dcterms:created xsi:type="dcterms:W3CDTF">2017-03-21T21:55:34Z</dcterms:created>
  <dcterms:modified xsi:type="dcterms:W3CDTF">2024-09-30T21:17:17Z</dcterms:modified>
</cp:coreProperties>
</file>