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BECC-Com\CBECC-Com13\CBECC-Com_trunk\RulesetDev\Rulesets\CEC 2013 Nonres\Rules\Tables\"/>
    </mc:Choice>
  </mc:AlternateContent>
  <bookViews>
    <workbookView xWindow="705" yWindow="975" windowWidth="24240" windowHeight="10410" tabRatio="709" activeTab="1"/>
  </bookViews>
  <sheets>
    <sheet name="Area Category Method" sheetId="25" r:id="rId1"/>
    <sheet name="App3-4A_SpaceBySpace-S901G_2010" sheetId="29" r:id="rId2"/>
    <sheet name="FuncSchGrp Table" sheetId="30" r:id="rId3"/>
    <sheet name="Enumerations-SpaceBySpace" sheetId="31" r:id="rId4"/>
  </sheets>
  <definedNames>
    <definedName name="CFM">#REF!</definedName>
    <definedName name="CPD">#REF!</definedName>
    <definedName name="ECB">#REF!</definedName>
    <definedName name="ECBasic">#REF!</definedName>
    <definedName name="GAS">#REF!</definedName>
    <definedName name="NACM">#REF!</definedName>
    <definedName name="NACMWB">#REF!</definedName>
    <definedName name="NREL">#REF!</definedName>
    <definedName name="NRELPBA">#REF!</definedName>
    <definedName name="NRELWB">#REF!</definedName>
    <definedName name="PBAPLUS">#REF!</definedName>
    <definedName name="SDF">#REF!</definedName>
  </definedNames>
  <calcPr calcId="152511"/>
</workbook>
</file>

<file path=xl/calcChain.xml><?xml version="1.0" encoding="utf-8"?>
<calcChain xmlns="http://schemas.openxmlformats.org/spreadsheetml/2006/main">
  <c r="N5" i="29" l="1"/>
  <c r="M5" i="29"/>
  <c r="O5" i="29"/>
  <c r="P5" i="29"/>
  <c r="N6" i="29"/>
  <c r="M6" i="29"/>
  <c r="O6" i="29"/>
  <c r="P6" i="29"/>
  <c r="N7" i="29"/>
  <c r="M7" i="29"/>
  <c r="O7" i="29"/>
  <c r="P7" i="29"/>
  <c r="N8" i="29"/>
  <c r="M8" i="29"/>
  <c r="O8" i="29"/>
  <c r="P8" i="29"/>
  <c r="N9" i="29"/>
  <c r="M9" i="29"/>
  <c r="O9" i="29"/>
  <c r="P9" i="29"/>
  <c r="N10" i="29"/>
  <c r="M10" i="29"/>
  <c r="O10" i="29"/>
  <c r="P10" i="29"/>
  <c r="N11" i="29"/>
  <c r="M11" i="29"/>
  <c r="O11" i="29"/>
  <c r="P11" i="29"/>
  <c r="N12" i="29"/>
  <c r="M12" i="29"/>
  <c r="O12" i="29"/>
  <c r="P12" i="29"/>
  <c r="N13" i="29"/>
  <c r="M13" i="29"/>
  <c r="O13" i="29"/>
  <c r="P13" i="29"/>
  <c r="N14" i="29"/>
  <c r="M14" i="29"/>
  <c r="O14" i="29"/>
  <c r="P14" i="29"/>
  <c r="N15" i="29"/>
  <c r="M15" i="29"/>
  <c r="O15" i="29"/>
  <c r="P15" i="29"/>
  <c r="N16" i="29"/>
  <c r="M16" i="29"/>
  <c r="O16" i="29"/>
  <c r="P16" i="29"/>
  <c r="N17" i="29"/>
  <c r="M17" i="29"/>
  <c r="O17" i="29"/>
  <c r="P17" i="29"/>
  <c r="N18" i="29"/>
  <c r="M18" i="29"/>
  <c r="O18" i="29"/>
  <c r="P18" i="29"/>
  <c r="N19" i="29"/>
  <c r="M19" i="29"/>
  <c r="O19" i="29"/>
  <c r="P19" i="29"/>
  <c r="N20" i="29"/>
  <c r="M20" i="29"/>
  <c r="O20" i="29"/>
  <c r="P20" i="29"/>
  <c r="N21" i="29"/>
  <c r="M21" i="29"/>
  <c r="O21" i="29"/>
  <c r="P21" i="29"/>
  <c r="N22" i="29"/>
  <c r="M22" i="29"/>
  <c r="O22" i="29"/>
  <c r="P22" i="29"/>
  <c r="N23" i="29"/>
  <c r="M23" i="29"/>
  <c r="O23" i="29"/>
  <c r="P23" i="29"/>
  <c r="N24" i="29"/>
  <c r="M24" i="29"/>
  <c r="O24" i="29"/>
  <c r="P24" i="29"/>
  <c r="N25" i="29"/>
  <c r="M25" i="29"/>
  <c r="O25" i="29"/>
  <c r="P25" i="29"/>
  <c r="N26" i="29"/>
  <c r="M26" i="29"/>
  <c r="O26" i="29"/>
  <c r="P26" i="29"/>
  <c r="N27" i="29"/>
  <c r="M27" i="29"/>
  <c r="O27" i="29"/>
  <c r="P27" i="29"/>
  <c r="N28" i="29"/>
  <c r="M28" i="29"/>
  <c r="O28" i="29"/>
  <c r="P28" i="29"/>
  <c r="N29" i="29"/>
  <c r="M29" i="29"/>
  <c r="O29" i="29"/>
  <c r="P29" i="29"/>
  <c r="N30" i="29"/>
  <c r="M30" i="29"/>
  <c r="O30" i="29"/>
  <c r="P30" i="29"/>
  <c r="N31" i="29"/>
  <c r="M31" i="29"/>
  <c r="O31" i="29"/>
  <c r="P31" i="29"/>
  <c r="N32" i="29"/>
  <c r="M32" i="29"/>
  <c r="O32" i="29"/>
  <c r="P32" i="29"/>
  <c r="N33" i="29"/>
  <c r="M33" i="29"/>
  <c r="O33" i="29"/>
  <c r="P33" i="29"/>
  <c r="N34" i="29"/>
  <c r="M34" i="29"/>
  <c r="O34" i="29"/>
  <c r="P34" i="29"/>
  <c r="N35" i="29"/>
  <c r="M35" i="29"/>
  <c r="O35" i="29"/>
  <c r="P35" i="29"/>
  <c r="N36" i="29"/>
  <c r="M36" i="29"/>
  <c r="O36" i="29"/>
  <c r="P36" i="29"/>
  <c r="N37" i="29"/>
  <c r="M37" i="29"/>
  <c r="O37" i="29"/>
  <c r="P37" i="29"/>
  <c r="N38" i="29"/>
  <c r="M38" i="29"/>
  <c r="O38" i="29"/>
  <c r="P38" i="29"/>
  <c r="N39" i="29"/>
  <c r="M39" i="29"/>
  <c r="O39" i="29"/>
  <c r="P39" i="29"/>
  <c r="N40" i="29"/>
  <c r="M40" i="29"/>
  <c r="O40" i="29"/>
  <c r="P40" i="29"/>
  <c r="N41" i="29"/>
  <c r="M41" i="29"/>
  <c r="O41" i="29"/>
  <c r="P41" i="29"/>
  <c r="N42" i="29"/>
  <c r="M42" i="29"/>
  <c r="O42" i="29"/>
  <c r="P42" i="29"/>
  <c r="N43" i="29"/>
  <c r="M43" i="29"/>
  <c r="O43" i="29"/>
  <c r="P43" i="29"/>
  <c r="N44" i="29"/>
  <c r="M44" i="29"/>
  <c r="O44" i="29"/>
  <c r="P44" i="29"/>
  <c r="N45" i="29"/>
  <c r="M45" i="29"/>
  <c r="O45" i="29"/>
  <c r="P45" i="29"/>
  <c r="N46" i="29"/>
  <c r="M46" i="29"/>
  <c r="O46" i="29"/>
  <c r="P46" i="29"/>
  <c r="N47" i="29"/>
  <c r="M47" i="29"/>
  <c r="O47" i="29"/>
  <c r="P47" i="29"/>
  <c r="N48" i="29"/>
  <c r="M48" i="29"/>
  <c r="O48" i="29"/>
  <c r="P48" i="29"/>
  <c r="N49" i="29"/>
  <c r="M49" i="29"/>
  <c r="O49" i="29"/>
  <c r="P49" i="29"/>
  <c r="N50" i="29"/>
  <c r="M50" i="29"/>
  <c r="O50" i="29"/>
  <c r="P50" i="29"/>
  <c r="N51" i="29"/>
  <c r="M51" i="29"/>
  <c r="O51" i="29"/>
  <c r="P51" i="29"/>
  <c r="N52" i="29"/>
  <c r="M52" i="29"/>
  <c r="O52" i="29"/>
  <c r="P52" i="29"/>
  <c r="N53" i="29"/>
  <c r="M53" i="29"/>
  <c r="O53" i="29"/>
  <c r="P53" i="29"/>
  <c r="N54" i="29"/>
  <c r="M54" i="29"/>
  <c r="O54" i="29"/>
  <c r="P54" i="29"/>
  <c r="N55" i="29"/>
  <c r="M55" i="29"/>
  <c r="O55" i="29"/>
  <c r="P55" i="29"/>
  <c r="N56" i="29"/>
  <c r="M56" i="29"/>
  <c r="O56" i="29"/>
  <c r="P56" i="29"/>
  <c r="N57" i="29"/>
  <c r="M57" i="29"/>
  <c r="O57" i="29"/>
  <c r="P57" i="29"/>
  <c r="N58" i="29"/>
  <c r="M58" i="29"/>
  <c r="O58" i="29"/>
  <c r="P58" i="29"/>
  <c r="N59" i="29"/>
  <c r="M59" i="29"/>
  <c r="O59" i="29"/>
  <c r="P59" i="29"/>
  <c r="N60" i="29"/>
  <c r="M60" i="29"/>
  <c r="O60" i="29"/>
  <c r="P60" i="29"/>
  <c r="N61" i="29"/>
  <c r="M61" i="29"/>
  <c r="O61" i="29"/>
  <c r="P61" i="29"/>
  <c r="N62" i="29"/>
  <c r="M62" i="29"/>
  <c r="O62" i="29"/>
  <c r="P62" i="29"/>
  <c r="N63" i="29"/>
  <c r="M63" i="29"/>
  <c r="O63" i="29"/>
  <c r="P63" i="29"/>
  <c r="N64" i="29"/>
  <c r="M64" i="29"/>
  <c r="O64" i="29"/>
  <c r="P64" i="29"/>
  <c r="N65" i="29"/>
  <c r="M65" i="29"/>
  <c r="O65" i="29"/>
  <c r="P65" i="29"/>
  <c r="N66" i="29"/>
  <c r="M66" i="29"/>
  <c r="O66" i="29"/>
  <c r="P66" i="29"/>
  <c r="N67" i="29"/>
  <c r="M67" i="29"/>
  <c r="O67" i="29"/>
  <c r="P67" i="29"/>
  <c r="N68" i="29"/>
  <c r="M68" i="29"/>
  <c r="O68" i="29"/>
  <c r="P68" i="29"/>
  <c r="N69" i="29"/>
  <c r="M69" i="29"/>
  <c r="O69" i="29"/>
  <c r="P69" i="29"/>
  <c r="N70" i="29"/>
  <c r="M70" i="29"/>
  <c r="O70" i="29"/>
  <c r="P70" i="29"/>
  <c r="N71" i="29"/>
  <c r="M71" i="29"/>
  <c r="O71" i="29"/>
  <c r="P71" i="29"/>
  <c r="N72" i="29"/>
  <c r="M72" i="29"/>
  <c r="O72" i="29"/>
  <c r="P72" i="29"/>
  <c r="N73" i="29"/>
  <c r="M73" i="29"/>
  <c r="O73" i="29"/>
  <c r="P73" i="29"/>
  <c r="N74" i="29"/>
  <c r="M74" i="29"/>
  <c r="O74" i="29"/>
  <c r="P74" i="29"/>
  <c r="N75" i="29"/>
  <c r="M75" i="29"/>
  <c r="O75" i="29"/>
  <c r="P75" i="29"/>
  <c r="N76" i="29"/>
  <c r="M76" i="29"/>
  <c r="O76" i="29"/>
  <c r="P76" i="29"/>
  <c r="N77" i="29"/>
  <c r="M77" i="29"/>
  <c r="O77" i="29"/>
  <c r="P77" i="29"/>
  <c r="N78" i="29"/>
  <c r="M78" i="29"/>
  <c r="O78" i="29"/>
  <c r="P78" i="29"/>
  <c r="N79" i="29"/>
  <c r="M79" i="29"/>
  <c r="O79" i="29"/>
  <c r="P79" i="29"/>
  <c r="N80" i="29"/>
  <c r="M80" i="29"/>
  <c r="O80" i="29"/>
  <c r="P80" i="29"/>
  <c r="N81" i="29"/>
  <c r="M81" i="29"/>
  <c r="O81" i="29"/>
  <c r="P81" i="29"/>
  <c r="N82" i="29"/>
  <c r="M82" i="29"/>
  <c r="O82" i="29"/>
  <c r="P82" i="29"/>
  <c r="N83" i="29"/>
  <c r="M83" i="29"/>
  <c r="O83" i="29"/>
  <c r="P83" i="29"/>
  <c r="N84" i="29"/>
  <c r="M84" i="29"/>
  <c r="O84" i="29"/>
  <c r="P84" i="29"/>
  <c r="N85" i="29"/>
  <c r="M85" i="29"/>
  <c r="O85" i="29"/>
  <c r="P85" i="29"/>
  <c r="N86" i="29"/>
  <c r="M86" i="29"/>
  <c r="O86" i="29"/>
  <c r="P86" i="29"/>
  <c r="N87" i="29"/>
  <c r="M87" i="29"/>
  <c r="O87" i="29"/>
  <c r="P87" i="29"/>
  <c r="N88" i="29"/>
  <c r="M88" i="29"/>
  <c r="O88" i="29"/>
  <c r="P88" i="29"/>
  <c r="N89" i="29"/>
  <c r="M89" i="29"/>
  <c r="O89" i="29"/>
  <c r="P89" i="29"/>
  <c r="N90" i="29"/>
  <c r="M90" i="29"/>
  <c r="O90" i="29"/>
  <c r="P90" i="29"/>
  <c r="N91" i="29"/>
  <c r="M91" i="29"/>
  <c r="O91" i="29"/>
  <c r="P91" i="29"/>
  <c r="N92" i="29"/>
  <c r="M92" i="29"/>
  <c r="O92" i="29"/>
  <c r="P92" i="29"/>
  <c r="N93" i="29"/>
  <c r="M93" i="29"/>
  <c r="O93" i="29"/>
  <c r="P93" i="29"/>
  <c r="N94" i="29"/>
  <c r="M94" i="29"/>
  <c r="O94" i="29"/>
  <c r="P94" i="29"/>
  <c r="N95" i="29"/>
  <c r="M95" i="29"/>
  <c r="O95" i="29"/>
  <c r="P95" i="29"/>
  <c r="N96" i="29"/>
  <c r="M96" i="29"/>
  <c r="O96" i="29"/>
  <c r="P96" i="29"/>
  <c r="N97" i="29"/>
  <c r="M97" i="29"/>
  <c r="O97" i="29"/>
  <c r="P97" i="29"/>
  <c r="N98" i="29"/>
  <c r="M98" i="29"/>
  <c r="O98" i="29"/>
  <c r="P98" i="29"/>
  <c r="N99" i="29"/>
  <c r="M99" i="29"/>
  <c r="O99" i="29"/>
  <c r="P99" i="29"/>
  <c r="N100" i="29"/>
  <c r="M100" i="29"/>
  <c r="O100" i="29"/>
  <c r="P100" i="29"/>
  <c r="N101" i="29"/>
  <c r="M101" i="29"/>
  <c r="O101" i="29"/>
  <c r="P101" i="29"/>
  <c r="N102" i="29"/>
  <c r="M102" i="29"/>
  <c r="O102" i="29"/>
  <c r="P102" i="29"/>
  <c r="N103" i="29"/>
  <c r="M103" i="29"/>
  <c r="O103" i="29"/>
  <c r="P103" i="29"/>
  <c r="N104" i="29"/>
  <c r="M104" i="29"/>
  <c r="O104" i="29"/>
  <c r="P104" i="29"/>
  <c r="N105" i="29"/>
  <c r="M105" i="29"/>
  <c r="O105" i="29"/>
  <c r="P105" i="29"/>
  <c r="L5" i="29" l="1"/>
  <c r="L6" i="29"/>
  <c r="L7" i="29"/>
  <c r="L8" i="29"/>
  <c r="L9" i="29"/>
  <c r="L10" i="29"/>
  <c r="L11" i="29"/>
  <c r="L12" i="29"/>
  <c r="L13" i="29"/>
  <c r="L14" i="29"/>
  <c r="L15" i="29"/>
  <c r="L16" i="29"/>
  <c r="L17" i="29"/>
  <c r="L18" i="29"/>
  <c r="L19" i="29"/>
  <c r="L20" i="29"/>
  <c r="L21" i="29"/>
  <c r="L22" i="29"/>
  <c r="L23" i="29"/>
  <c r="L24" i="29"/>
  <c r="L25" i="29"/>
  <c r="L26" i="29"/>
  <c r="L27" i="29"/>
  <c r="L28" i="29"/>
  <c r="L29" i="29"/>
  <c r="L30" i="29"/>
  <c r="L31" i="29"/>
  <c r="L32" i="29"/>
  <c r="L33" i="29"/>
  <c r="L34" i="29"/>
  <c r="L35" i="29"/>
  <c r="L36" i="29"/>
  <c r="L37" i="29"/>
  <c r="L38" i="29"/>
  <c r="L39" i="29"/>
  <c r="L40" i="29"/>
  <c r="L41" i="29"/>
  <c r="L42" i="29"/>
  <c r="L43" i="29"/>
  <c r="L44" i="29"/>
  <c r="L45" i="29"/>
  <c r="L46" i="29"/>
  <c r="L47" i="29"/>
  <c r="L48" i="29"/>
  <c r="L49" i="29"/>
  <c r="L50" i="29"/>
  <c r="L51" i="29"/>
  <c r="L52" i="29"/>
  <c r="L53" i="29"/>
  <c r="L54" i="29"/>
  <c r="L55" i="29"/>
  <c r="L56" i="29"/>
  <c r="L57" i="29"/>
  <c r="L58" i="29"/>
  <c r="L59" i="29"/>
  <c r="L60" i="29"/>
  <c r="L61" i="29"/>
  <c r="L62" i="29"/>
  <c r="L63" i="29"/>
  <c r="L64" i="29"/>
  <c r="L65" i="29"/>
  <c r="L66" i="29"/>
  <c r="L67" i="29"/>
  <c r="L68" i="29"/>
  <c r="L69" i="29"/>
  <c r="L70" i="29"/>
  <c r="L71" i="29"/>
  <c r="L72" i="29"/>
  <c r="L73" i="29"/>
  <c r="L74" i="29"/>
  <c r="L75" i="29"/>
  <c r="L76" i="29"/>
  <c r="L77" i="29"/>
  <c r="L78" i="29"/>
  <c r="L79" i="29"/>
  <c r="L80" i="29"/>
  <c r="L81" i="29"/>
  <c r="L82" i="29"/>
  <c r="L83" i="29"/>
  <c r="L84" i="29"/>
  <c r="L85" i="29"/>
  <c r="L86" i="29"/>
  <c r="L87" i="29"/>
  <c r="L88" i="29"/>
  <c r="L89" i="29"/>
  <c r="L90" i="29"/>
  <c r="L91" i="29"/>
  <c r="L92" i="29"/>
  <c r="L93" i="29"/>
  <c r="L94" i="29"/>
  <c r="L95" i="29"/>
  <c r="L96" i="29"/>
  <c r="L97" i="29"/>
  <c r="L98" i="29"/>
  <c r="L99" i="29"/>
  <c r="L100" i="29"/>
  <c r="L101" i="29"/>
  <c r="L102" i="29"/>
  <c r="L103" i="29"/>
  <c r="L104" i="29"/>
  <c r="L105" i="29"/>
  <c r="Q16" i="29" l="1"/>
  <c r="R16" i="29"/>
  <c r="S16" i="29"/>
  <c r="T16" i="29"/>
  <c r="U16" i="29"/>
  <c r="V16" i="29"/>
  <c r="W16" i="29"/>
  <c r="X16" i="29"/>
  <c r="Y16" i="29"/>
  <c r="Z16" i="29"/>
  <c r="AA16" i="29"/>
  <c r="AB16" i="29"/>
  <c r="AC16" i="29"/>
  <c r="AD16" i="29"/>
  <c r="AE16" i="29"/>
  <c r="AF16" i="29"/>
  <c r="AG16" i="29"/>
  <c r="AH16" i="29"/>
  <c r="AI16" i="29"/>
  <c r="AJ16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AF23" i="29"/>
  <c r="AG23" i="29"/>
  <c r="AH23" i="29"/>
  <c r="AI23" i="29"/>
  <c r="AJ23" i="29"/>
  <c r="C23" i="29"/>
  <c r="D23" i="29"/>
  <c r="E23" i="29"/>
  <c r="F23" i="29"/>
  <c r="G23" i="29"/>
  <c r="H23" i="29"/>
  <c r="I23" i="29"/>
  <c r="C16" i="29"/>
  <c r="D16" i="29"/>
  <c r="E16" i="29"/>
  <c r="F16" i="29"/>
  <c r="G16" i="29"/>
  <c r="H16" i="29"/>
  <c r="I16" i="29"/>
  <c r="B23" i="29"/>
  <c r="B16" i="29"/>
  <c r="J7" i="29"/>
  <c r="K7" i="29"/>
  <c r="J8" i="29"/>
  <c r="K8" i="29"/>
  <c r="J9" i="29"/>
  <c r="K9" i="29"/>
  <c r="J10" i="29"/>
  <c r="K10" i="29"/>
  <c r="J11" i="29"/>
  <c r="K11" i="29"/>
  <c r="J12" i="29"/>
  <c r="K12" i="29"/>
  <c r="J13" i="29"/>
  <c r="K13" i="29"/>
  <c r="J14" i="29"/>
  <c r="K14" i="29"/>
  <c r="J15" i="29"/>
  <c r="K15" i="29"/>
  <c r="J16" i="29"/>
  <c r="K16" i="29"/>
  <c r="J17" i="29"/>
  <c r="K17" i="29"/>
  <c r="J18" i="29"/>
  <c r="K18" i="29"/>
  <c r="J19" i="29"/>
  <c r="K19" i="29"/>
  <c r="J20" i="29"/>
  <c r="K20" i="29"/>
  <c r="J21" i="29"/>
  <c r="K21" i="29"/>
  <c r="J22" i="29"/>
  <c r="K22" i="29"/>
  <c r="J23" i="29"/>
  <c r="K23" i="29"/>
  <c r="J24" i="29"/>
  <c r="K24" i="29"/>
  <c r="J25" i="29"/>
  <c r="K25" i="29"/>
  <c r="J26" i="29"/>
  <c r="K26" i="29"/>
  <c r="J27" i="29"/>
  <c r="K27" i="29"/>
  <c r="J28" i="29"/>
  <c r="K28" i="29"/>
  <c r="J29" i="29"/>
  <c r="K29" i="29"/>
  <c r="J30" i="29"/>
  <c r="K30" i="29"/>
  <c r="J31" i="29"/>
  <c r="K31" i="29"/>
  <c r="J32" i="29"/>
  <c r="K32" i="29"/>
  <c r="J33" i="29"/>
  <c r="K33" i="29"/>
  <c r="J34" i="29"/>
  <c r="K34" i="29"/>
  <c r="J35" i="29"/>
  <c r="K35" i="29"/>
  <c r="J36" i="29"/>
  <c r="K36" i="29"/>
  <c r="J37" i="29"/>
  <c r="K37" i="29"/>
  <c r="J38" i="29"/>
  <c r="K38" i="29"/>
  <c r="J39" i="29"/>
  <c r="K39" i="29"/>
  <c r="J40" i="29"/>
  <c r="K40" i="29"/>
  <c r="J41" i="29"/>
  <c r="K41" i="29"/>
  <c r="J42" i="29"/>
  <c r="K42" i="29"/>
  <c r="J43" i="29"/>
  <c r="K43" i="29"/>
  <c r="J44" i="29"/>
  <c r="K44" i="29"/>
  <c r="J45" i="29"/>
  <c r="K45" i="29"/>
  <c r="J46" i="29"/>
  <c r="K46" i="29"/>
  <c r="J47" i="29"/>
  <c r="K47" i="29"/>
  <c r="J48" i="29"/>
  <c r="K48" i="29"/>
  <c r="J49" i="29"/>
  <c r="K49" i="29"/>
  <c r="J50" i="29"/>
  <c r="K50" i="29"/>
  <c r="J51" i="29"/>
  <c r="K51" i="29"/>
  <c r="J52" i="29"/>
  <c r="K52" i="29"/>
  <c r="J53" i="29"/>
  <c r="K53" i="29"/>
  <c r="J54" i="29"/>
  <c r="K54" i="29"/>
  <c r="J55" i="29"/>
  <c r="K55" i="29"/>
  <c r="J56" i="29"/>
  <c r="K56" i="29"/>
  <c r="J57" i="29"/>
  <c r="K57" i="29"/>
  <c r="J58" i="29"/>
  <c r="K58" i="29"/>
  <c r="J59" i="29"/>
  <c r="K59" i="29"/>
  <c r="J60" i="29"/>
  <c r="K60" i="29"/>
  <c r="J61" i="29"/>
  <c r="K61" i="29"/>
  <c r="J62" i="29"/>
  <c r="K62" i="29"/>
  <c r="J63" i="29"/>
  <c r="K63" i="29"/>
  <c r="J64" i="29"/>
  <c r="K64" i="29"/>
  <c r="J65" i="29"/>
  <c r="K65" i="29"/>
  <c r="J66" i="29"/>
  <c r="K66" i="29"/>
  <c r="J67" i="29"/>
  <c r="K67" i="29"/>
  <c r="J68" i="29"/>
  <c r="K68" i="29"/>
  <c r="J69" i="29"/>
  <c r="K69" i="29"/>
  <c r="J70" i="29"/>
  <c r="K70" i="29"/>
  <c r="J71" i="29"/>
  <c r="K71" i="29"/>
  <c r="J72" i="29"/>
  <c r="K72" i="29"/>
  <c r="J73" i="29"/>
  <c r="K73" i="29"/>
  <c r="J74" i="29"/>
  <c r="K74" i="29"/>
  <c r="J75" i="29"/>
  <c r="K75" i="29"/>
  <c r="J76" i="29"/>
  <c r="K76" i="29"/>
  <c r="J77" i="29"/>
  <c r="K77" i="29"/>
  <c r="J78" i="29"/>
  <c r="K78" i="29"/>
  <c r="J79" i="29"/>
  <c r="K79" i="29"/>
  <c r="J80" i="29"/>
  <c r="K80" i="29"/>
  <c r="J81" i="29"/>
  <c r="K81" i="29"/>
  <c r="J82" i="29"/>
  <c r="K82" i="29"/>
  <c r="J83" i="29"/>
  <c r="K83" i="29"/>
  <c r="J84" i="29"/>
  <c r="K84" i="29"/>
  <c r="J85" i="29"/>
  <c r="K85" i="29"/>
  <c r="J86" i="29"/>
  <c r="K86" i="29"/>
  <c r="J87" i="29"/>
  <c r="K87" i="29"/>
  <c r="J88" i="29"/>
  <c r="K88" i="29"/>
  <c r="J89" i="29"/>
  <c r="K89" i="29"/>
  <c r="J90" i="29"/>
  <c r="K90" i="29"/>
  <c r="J91" i="29"/>
  <c r="K91" i="29"/>
  <c r="J92" i="29"/>
  <c r="K92" i="29"/>
  <c r="J93" i="29"/>
  <c r="K93" i="29"/>
  <c r="J94" i="29"/>
  <c r="K94" i="29"/>
  <c r="J95" i="29"/>
  <c r="K95" i="29"/>
  <c r="J96" i="29"/>
  <c r="K96" i="29"/>
  <c r="J97" i="29"/>
  <c r="K97" i="29"/>
  <c r="J98" i="29"/>
  <c r="K98" i="29"/>
  <c r="J99" i="29"/>
  <c r="K99" i="29"/>
  <c r="J100" i="29"/>
  <c r="K100" i="29"/>
  <c r="J101" i="29"/>
  <c r="K101" i="29"/>
  <c r="J102" i="29"/>
  <c r="K102" i="29"/>
  <c r="J103" i="29"/>
  <c r="K103" i="29"/>
  <c r="J104" i="29"/>
  <c r="K104" i="29"/>
  <c r="J105" i="29"/>
  <c r="K105" i="29"/>
  <c r="J6" i="29"/>
  <c r="K6" i="29"/>
  <c r="J5" i="29"/>
  <c r="K5" i="29"/>
  <c r="Q93" i="29" l="1"/>
  <c r="Q5" i="29" l="1"/>
  <c r="R5" i="29"/>
  <c r="S5" i="29"/>
  <c r="T5" i="29"/>
  <c r="U5" i="29"/>
  <c r="V5" i="29"/>
  <c r="W5" i="29"/>
  <c r="Q6" i="29"/>
  <c r="R6" i="29"/>
  <c r="S6" i="29"/>
  <c r="T6" i="29"/>
  <c r="U6" i="29"/>
  <c r="V6" i="29"/>
  <c r="W6" i="29"/>
  <c r="Q7" i="29"/>
  <c r="R7" i="29"/>
  <c r="S7" i="29"/>
  <c r="T7" i="29"/>
  <c r="U7" i="29"/>
  <c r="V7" i="29"/>
  <c r="W7" i="29"/>
  <c r="Q8" i="29"/>
  <c r="R8" i="29"/>
  <c r="S8" i="29"/>
  <c r="T8" i="29"/>
  <c r="U8" i="29"/>
  <c r="V8" i="29"/>
  <c r="W8" i="29"/>
  <c r="Q9" i="29"/>
  <c r="R9" i="29"/>
  <c r="S9" i="29"/>
  <c r="T9" i="29"/>
  <c r="U9" i="29"/>
  <c r="V9" i="29"/>
  <c r="W9" i="29"/>
  <c r="Q10" i="29"/>
  <c r="R10" i="29"/>
  <c r="S10" i="29"/>
  <c r="T10" i="29"/>
  <c r="U10" i="29"/>
  <c r="V10" i="29"/>
  <c r="W10" i="29"/>
  <c r="I5" i="29"/>
  <c r="I6" i="29"/>
  <c r="I7" i="29"/>
  <c r="I8" i="29"/>
  <c r="I9" i="29"/>
  <c r="I10" i="29"/>
  <c r="H5" i="29"/>
  <c r="H6" i="29"/>
  <c r="H7" i="29"/>
  <c r="H8" i="29"/>
  <c r="H9" i="29"/>
  <c r="H10" i="29"/>
  <c r="G5" i="29"/>
  <c r="G6" i="29"/>
  <c r="G7" i="29"/>
  <c r="G8" i="29"/>
  <c r="G9" i="29"/>
  <c r="G10" i="29"/>
  <c r="F5" i="29"/>
  <c r="F6" i="29"/>
  <c r="F7" i="29"/>
  <c r="F8" i="29"/>
  <c r="F9" i="29"/>
  <c r="F10" i="29"/>
  <c r="E5" i="29"/>
  <c r="E6" i="29"/>
  <c r="E7" i="29"/>
  <c r="E8" i="29"/>
  <c r="E9" i="29"/>
  <c r="E10" i="29"/>
  <c r="D5" i="29"/>
  <c r="D6" i="29"/>
  <c r="D7" i="29"/>
  <c r="D8" i="29"/>
  <c r="D9" i="29"/>
  <c r="D10" i="29"/>
  <c r="C5" i="29"/>
  <c r="C6" i="29"/>
  <c r="C7" i="29"/>
  <c r="C8" i="29"/>
  <c r="C9" i="29"/>
  <c r="C10" i="29"/>
  <c r="B9" i="29"/>
  <c r="F7" i="31" s="1"/>
  <c r="A7" i="31" s="1"/>
  <c r="B10" i="29"/>
  <c r="F8" i="31" s="1"/>
  <c r="A8" i="31" s="1"/>
  <c r="B11" i="29"/>
  <c r="F9" i="31" s="1"/>
  <c r="A9" i="31" s="1"/>
  <c r="B5" i="29"/>
  <c r="F3" i="31" s="1"/>
  <c r="B6" i="29"/>
  <c r="F4" i="31" s="1"/>
  <c r="A4" i="31" s="1"/>
  <c r="B7" i="29" l="1"/>
  <c r="F5" i="31" s="1"/>
  <c r="A5" i="31" s="1"/>
  <c r="H83" i="29" l="1"/>
  <c r="I11" i="29"/>
  <c r="I12" i="29"/>
  <c r="I13" i="29"/>
  <c r="I14" i="29"/>
  <c r="I15" i="29"/>
  <c r="I17" i="29"/>
  <c r="I18" i="29"/>
  <c r="I19" i="29"/>
  <c r="I20" i="29"/>
  <c r="I21" i="29"/>
  <c r="I22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57" i="29"/>
  <c r="I58" i="29"/>
  <c r="I59" i="29"/>
  <c r="I60" i="29"/>
  <c r="I61" i="29"/>
  <c r="I62" i="29"/>
  <c r="I63" i="29"/>
  <c r="I64" i="29"/>
  <c r="I65" i="29"/>
  <c r="I66" i="29"/>
  <c r="I67" i="29"/>
  <c r="I68" i="29"/>
  <c r="I69" i="29"/>
  <c r="I70" i="29"/>
  <c r="I71" i="29"/>
  <c r="I72" i="29"/>
  <c r="I73" i="29"/>
  <c r="I74" i="29"/>
  <c r="I75" i="29"/>
  <c r="I76" i="29"/>
  <c r="I77" i="29"/>
  <c r="I78" i="29"/>
  <c r="I79" i="29"/>
  <c r="I80" i="29"/>
  <c r="I81" i="29"/>
  <c r="I82" i="29"/>
  <c r="I83" i="29"/>
  <c r="I84" i="29"/>
  <c r="I85" i="29"/>
  <c r="I86" i="29"/>
  <c r="I87" i="29"/>
  <c r="I88" i="29"/>
  <c r="I89" i="29"/>
  <c r="I90" i="29"/>
  <c r="I91" i="29"/>
  <c r="I92" i="29"/>
  <c r="I93" i="29"/>
  <c r="I94" i="29"/>
  <c r="I95" i="29"/>
  <c r="I96" i="29"/>
  <c r="I97" i="29"/>
  <c r="I98" i="29"/>
  <c r="I99" i="29"/>
  <c r="I100" i="29"/>
  <c r="I101" i="29"/>
  <c r="I102" i="29"/>
  <c r="I103" i="29"/>
  <c r="I104" i="29"/>
  <c r="I105" i="29"/>
  <c r="C83" i="29" l="1"/>
  <c r="D83" i="29"/>
  <c r="E83" i="29"/>
  <c r="F83" i="29"/>
  <c r="G83" i="29"/>
  <c r="Q83" i="29"/>
  <c r="R83" i="29"/>
  <c r="S83" i="29"/>
  <c r="T83" i="29"/>
  <c r="U83" i="29"/>
  <c r="V83" i="29"/>
  <c r="W83" i="29"/>
  <c r="X83" i="29"/>
  <c r="Y83" i="29"/>
  <c r="Z83" i="29"/>
  <c r="AA83" i="29"/>
  <c r="AB83" i="29"/>
  <c r="AC83" i="29"/>
  <c r="AD83" i="29"/>
  <c r="AE83" i="29"/>
  <c r="AF83" i="29"/>
  <c r="AG83" i="29"/>
  <c r="AH83" i="29"/>
  <c r="AI83" i="29"/>
  <c r="AJ83" i="29"/>
  <c r="B83" i="29"/>
  <c r="F79" i="31" s="1"/>
  <c r="A79" i="31" s="1"/>
  <c r="A2" i="31" l="1"/>
  <c r="A3" i="31"/>
  <c r="C68" i="29" l="1"/>
  <c r="D68" i="29"/>
  <c r="E68" i="29"/>
  <c r="F68" i="29"/>
  <c r="G68" i="29"/>
  <c r="H68" i="29"/>
  <c r="Q68" i="29"/>
  <c r="R68" i="29"/>
  <c r="S68" i="29"/>
  <c r="T68" i="29"/>
  <c r="U68" i="29"/>
  <c r="V68" i="29"/>
  <c r="W68" i="29"/>
  <c r="X68" i="29"/>
  <c r="Y68" i="29"/>
  <c r="Z68" i="29"/>
  <c r="AA68" i="29"/>
  <c r="AB68" i="29"/>
  <c r="AC68" i="29"/>
  <c r="AD68" i="29"/>
  <c r="AE68" i="29"/>
  <c r="AF68" i="29"/>
  <c r="AG68" i="29"/>
  <c r="AH68" i="29"/>
  <c r="AI68" i="29"/>
  <c r="AJ68" i="29"/>
  <c r="C69" i="29"/>
  <c r="D69" i="29"/>
  <c r="E69" i="29"/>
  <c r="F69" i="29"/>
  <c r="G69" i="29"/>
  <c r="H69" i="29"/>
  <c r="Q69" i="29"/>
  <c r="R69" i="29"/>
  <c r="S69" i="29"/>
  <c r="T69" i="29"/>
  <c r="U69" i="29"/>
  <c r="V69" i="29"/>
  <c r="W69" i="29"/>
  <c r="X69" i="29"/>
  <c r="Y69" i="29"/>
  <c r="Z69" i="29"/>
  <c r="AA69" i="29"/>
  <c r="AB69" i="29"/>
  <c r="AC69" i="29"/>
  <c r="AD69" i="29"/>
  <c r="AE69" i="29"/>
  <c r="AF69" i="29"/>
  <c r="AG69" i="29"/>
  <c r="AH69" i="29"/>
  <c r="AI69" i="29"/>
  <c r="AJ69" i="29"/>
  <c r="C70" i="29"/>
  <c r="D70" i="29"/>
  <c r="E70" i="29"/>
  <c r="F70" i="29"/>
  <c r="G70" i="29"/>
  <c r="H70" i="29"/>
  <c r="Q70" i="29"/>
  <c r="R70" i="29"/>
  <c r="S70" i="29"/>
  <c r="T70" i="29"/>
  <c r="U70" i="29"/>
  <c r="V70" i="29"/>
  <c r="W70" i="29"/>
  <c r="X70" i="29"/>
  <c r="Y70" i="29"/>
  <c r="Z70" i="29"/>
  <c r="AA70" i="29"/>
  <c r="AB70" i="29"/>
  <c r="AC70" i="29"/>
  <c r="AD70" i="29"/>
  <c r="AE70" i="29"/>
  <c r="AF70" i="29"/>
  <c r="AG70" i="29"/>
  <c r="AH70" i="29"/>
  <c r="AI70" i="29"/>
  <c r="AJ70" i="29"/>
  <c r="C71" i="29"/>
  <c r="D71" i="29"/>
  <c r="E71" i="29"/>
  <c r="F71" i="29"/>
  <c r="G71" i="29"/>
  <c r="H71" i="29"/>
  <c r="Q71" i="29"/>
  <c r="R71" i="29"/>
  <c r="S71" i="29"/>
  <c r="T71" i="29"/>
  <c r="U71" i="29"/>
  <c r="V71" i="29"/>
  <c r="W71" i="29"/>
  <c r="X71" i="29"/>
  <c r="Y71" i="29"/>
  <c r="Z71" i="29"/>
  <c r="AA71" i="29"/>
  <c r="AB71" i="29"/>
  <c r="AC71" i="29"/>
  <c r="AD71" i="29"/>
  <c r="AE71" i="29"/>
  <c r="AF71" i="29"/>
  <c r="AG71" i="29"/>
  <c r="AH71" i="29"/>
  <c r="AI71" i="29"/>
  <c r="AJ71" i="29"/>
  <c r="C72" i="29"/>
  <c r="D72" i="29"/>
  <c r="E72" i="29"/>
  <c r="F72" i="29"/>
  <c r="G72" i="29"/>
  <c r="H72" i="29"/>
  <c r="Q72" i="29"/>
  <c r="R72" i="29"/>
  <c r="S72" i="29"/>
  <c r="T72" i="29"/>
  <c r="U72" i="29"/>
  <c r="V72" i="29"/>
  <c r="W72" i="29"/>
  <c r="X72" i="29"/>
  <c r="Y72" i="29"/>
  <c r="Z72" i="29"/>
  <c r="AA72" i="29"/>
  <c r="AB72" i="29"/>
  <c r="AC72" i="29"/>
  <c r="AD72" i="29"/>
  <c r="AE72" i="29"/>
  <c r="AF72" i="29"/>
  <c r="AG72" i="29"/>
  <c r="AH72" i="29"/>
  <c r="AI72" i="29"/>
  <c r="AJ72" i="29"/>
  <c r="C73" i="29"/>
  <c r="D73" i="29"/>
  <c r="E73" i="29"/>
  <c r="F73" i="29"/>
  <c r="G73" i="29"/>
  <c r="H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AF73" i="29"/>
  <c r="AG73" i="29"/>
  <c r="AH73" i="29"/>
  <c r="AI73" i="29"/>
  <c r="AJ73" i="29"/>
  <c r="C74" i="29"/>
  <c r="D74" i="29"/>
  <c r="E74" i="29"/>
  <c r="F74" i="29"/>
  <c r="G74" i="29"/>
  <c r="H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AF74" i="29"/>
  <c r="AG74" i="29"/>
  <c r="AH74" i="29"/>
  <c r="AI74" i="29"/>
  <c r="AJ74" i="29"/>
  <c r="C75" i="29"/>
  <c r="D75" i="29"/>
  <c r="E75" i="29"/>
  <c r="F75" i="29"/>
  <c r="G75" i="29"/>
  <c r="H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AF75" i="29"/>
  <c r="AG75" i="29"/>
  <c r="AH75" i="29"/>
  <c r="AI75" i="29"/>
  <c r="AJ75" i="29"/>
  <c r="C76" i="29"/>
  <c r="D76" i="29"/>
  <c r="E76" i="29"/>
  <c r="F76" i="29"/>
  <c r="G76" i="29"/>
  <c r="H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AF76" i="29"/>
  <c r="AG76" i="29"/>
  <c r="AH76" i="29"/>
  <c r="AI76" i="29"/>
  <c r="AJ76" i="29"/>
  <c r="C77" i="29"/>
  <c r="D77" i="29"/>
  <c r="E77" i="29"/>
  <c r="F77" i="29"/>
  <c r="G77" i="29"/>
  <c r="H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AF77" i="29"/>
  <c r="AG77" i="29"/>
  <c r="AH77" i="29"/>
  <c r="AI77" i="29"/>
  <c r="AJ77" i="29"/>
  <c r="C78" i="29"/>
  <c r="D78" i="29"/>
  <c r="E78" i="29"/>
  <c r="F78" i="29"/>
  <c r="G78" i="29"/>
  <c r="H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AF78" i="29"/>
  <c r="AG78" i="29"/>
  <c r="AH78" i="29"/>
  <c r="AI78" i="29"/>
  <c r="AJ78" i="29"/>
  <c r="C79" i="29"/>
  <c r="D79" i="29"/>
  <c r="E79" i="29"/>
  <c r="F79" i="29"/>
  <c r="G79" i="29"/>
  <c r="H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AF79" i="29"/>
  <c r="AG79" i="29"/>
  <c r="AH79" i="29"/>
  <c r="AI79" i="29"/>
  <c r="AJ79" i="29"/>
  <c r="C80" i="29"/>
  <c r="D80" i="29"/>
  <c r="E80" i="29"/>
  <c r="F80" i="29"/>
  <c r="G80" i="29"/>
  <c r="H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AF80" i="29"/>
  <c r="AG80" i="29"/>
  <c r="AH80" i="29"/>
  <c r="AI80" i="29"/>
  <c r="AJ80" i="29"/>
  <c r="C81" i="29"/>
  <c r="D81" i="29"/>
  <c r="E81" i="29"/>
  <c r="F81" i="29"/>
  <c r="G81" i="29"/>
  <c r="H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AF81" i="29"/>
  <c r="AG81" i="29"/>
  <c r="AH81" i="29"/>
  <c r="AI81" i="29"/>
  <c r="AJ81" i="29"/>
  <c r="C82" i="29"/>
  <c r="D82" i="29"/>
  <c r="E82" i="29"/>
  <c r="F82" i="29"/>
  <c r="G82" i="29"/>
  <c r="H82" i="29"/>
  <c r="Q82" i="29"/>
  <c r="R82" i="29"/>
  <c r="S82" i="29"/>
  <c r="T82" i="29"/>
  <c r="U82" i="29"/>
  <c r="V82" i="29"/>
  <c r="W82" i="29"/>
  <c r="X82" i="29"/>
  <c r="Y82" i="29"/>
  <c r="Z82" i="29"/>
  <c r="AA82" i="29"/>
  <c r="AB82" i="29"/>
  <c r="AC82" i="29"/>
  <c r="AD82" i="29"/>
  <c r="AE82" i="29"/>
  <c r="AF82" i="29"/>
  <c r="AG82" i="29"/>
  <c r="AH82" i="29"/>
  <c r="AI82" i="29"/>
  <c r="AJ82" i="29"/>
  <c r="C84" i="29"/>
  <c r="D84" i="29"/>
  <c r="E84" i="29"/>
  <c r="F84" i="29"/>
  <c r="G84" i="29"/>
  <c r="H84" i="29"/>
  <c r="Q84" i="29"/>
  <c r="R84" i="29"/>
  <c r="S84" i="29"/>
  <c r="T84" i="29"/>
  <c r="U84" i="29"/>
  <c r="V84" i="29"/>
  <c r="W84" i="29"/>
  <c r="X84" i="29"/>
  <c r="Y84" i="29"/>
  <c r="Z84" i="29"/>
  <c r="AA84" i="29"/>
  <c r="AB84" i="29"/>
  <c r="AC84" i="29"/>
  <c r="AD84" i="29"/>
  <c r="AE84" i="29"/>
  <c r="AF84" i="29"/>
  <c r="AG84" i="29"/>
  <c r="AH84" i="29"/>
  <c r="AI84" i="29"/>
  <c r="AJ84" i="29"/>
  <c r="C85" i="29"/>
  <c r="D85" i="29"/>
  <c r="E85" i="29"/>
  <c r="F85" i="29"/>
  <c r="G85" i="29"/>
  <c r="H85" i="29"/>
  <c r="Q85" i="29"/>
  <c r="R85" i="29"/>
  <c r="S85" i="29"/>
  <c r="T85" i="29"/>
  <c r="U85" i="29"/>
  <c r="V85" i="29"/>
  <c r="W85" i="29"/>
  <c r="X85" i="29"/>
  <c r="Y85" i="29"/>
  <c r="Z85" i="29"/>
  <c r="AA85" i="29"/>
  <c r="AB85" i="29"/>
  <c r="AC85" i="29"/>
  <c r="AD85" i="29"/>
  <c r="AE85" i="29"/>
  <c r="AF85" i="29"/>
  <c r="AG85" i="29"/>
  <c r="AH85" i="29"/>
  <c r="AI85" i="29"/>
  <c r="AJ85" i="29"/>
  <c r="C86" i="29"/>
  <c r="D86" i="29"/>
  <c r="E86" i="29"/>
  <c r="F86" i="29"/>
  <c r="G86" i="29"/>
  <c r="H86" i="29"/>
  <c r="Q86" i="29"/>
  <c r="R86" i="29"/>
  <c r="S86" i="29"/>
  <c r="T86" i="29"/>
  <c r="U86" i="29"/>
  <c r="V86" i="29"/>
  <c r="W86" i="29"/>
  <c r="X86" i="29"/>
  <c r="Y86" i="29"/>
  <c r="Z86" i="29"/>
  <c r="AA86" i="29"/>
  <c r="AB86" i="29"/>
  <c r="AC86" i="29"/>
  <c r="AD86" i="29"/>
  <c r="AE86" i="29"/>
  <c r="AF86" i="29"/>
  <c r="AG86" i="29"/>
  <c r="AH86" i="29"/>
  <c r="AI86" i="29"/>
  <c r="AJ86" i="29"/>
  <c r="C87" i="29"/>
  <c r="D87" i="29"/>
  <c r="E87" i="29"/>
  <c r="F87" i="29"/>
  <c r="G87" i="29"/>
  <c r="H87" i="29"/>
  <c r="Q87" i="29"/>
  <c r="R87" i="29"/>
  <c r="S87" i="29"/>
  <c r="T87" i="29"/>
  <c r="U87" i="29"/>
  <c r="V87" i="29"/>
  <c r="W87" i="29"/>
  <c r="X87" i="29"/>
  <c r="Y87" i="29"/>
  <c r="Z87" i="29"/>
  <c r="AA87" i="29"/>
  <c r="AB87" i="29"/>
  <c r="AC87" i="29"/>
  <c r="AD87" i="29"/>
  <c r="AE87" i="29"/>
  <c r="AF87" i="29"/>
  <c r="AG87" i="29"/>
  <c r="AH87" i="29"/>
  <c r="AI87" i="29"/>
  <c r="AJ87" i="29"/>
  <c r="C88" i="29"/>
  <c r="D88" i="29"/>
  <c r="E88" i="29"/>
  <c r="F88" i="29"/>
  <c r="G88" i="29"/>
  <c r="H88" i="29"/>
  <c r="Q88" i="29"/>
  <c r="R88" i="29"/>
  <c r="S88" i="29"/>
  <c r="T88" i="29"/>
  <c r="U88" i="29"/>
  <c r="V88" i="29"/>
  <c r="W88" i="29"/>
  <c r="X88" i="29"/>
  <c r="Y88" i="29"/>
  <c r="Z88" i="29"/>
  <c r="AA88" i="29"/>
  <c r="AB88" i="29"/>
  <c r="AC88" i="29"/>
  <c r="AD88" i="29"/>
  <c r="AE88" i="29"/>
  <c r="AF88" i="29"/>
  <c r="AG88" i="29"/>
  <c r="AH88" i="29"/>
  <c r="AI88" i="29"/>
  <c r="AJ88" i="29"/>
  <c r="C89" i="29"/>
  <c r="D89" i="29"/>
  <c r="E89" i="29"/>
  <c r="F89" i="29"/>
  <c r="G89" i="29"/>
  <c r="H89" i="29"/>
  <c r="Q89" i="29"/>
  <c r="R89" i="29"/>
  <c r="S89" i="29"/>
  <c r="T89" i="29"/>
  <c r="U89" i="29"/>
  <c r="V89" i="29"/>
  <c r="W89" i="29"/>
  <c r="X89" i="29"/>
  <c r="Y89" i="29"/>
  <c r="Z89" i="29"/>
  <c r="AA89" i="29"/>
  <c r="AB89" i="29"/>
  <c r="AC89" i="29"/>
  <c r="AD89" i="29"/>
  <c r="AE89" i="29"/>
  <c r="AF89" i="29"/>
  <c r="AG89" i="29"/>
  <c r="AH89" i="29"/>
  <c r="AI89" i="29"/>
  <c r="AJ89" i="29"/>
  <c r="C90" i="29"/>
  <c r="D90" i="29"/>
  <c r="E90" i="29"/>
  <c r="F90" i="29"/>
  <c r="G90" i="29"/>
  <c r="H90" i="29"/>
  <c r="Q90" i="29"/>
  <c r="R90" i="29"/>
  <c r="S90" i="29"/>
  <c r="T90" i="29"/>
  <c r="U90" i="29"/>
  <c r="V90" i="29"/>
  <c r="W90" i="29"/>
  <c r="X90" i="29"/>
  <c r="Y90" i="29"/>
  <c r="Z90" i="29"/>
  <c r="AA90" i="29"/>
  <c r="AB90" i="29"/>
  <c r="AC90" i="29"/>
  <c r="AD90" i="29"/>
  <c r="AE90" i="29"/>
  <c r="AF90" i="29"/>
  <c r="AG90" i="29"/>
  <c r="AH90" i="29"/>
  <c r="AI90" i="29"/>
  <c r="AJ90" i="29"/>
  <c r="C91" i="29"/>
  <c r="D91" i="29"/>
  <c r="E91" i="29"/>
  <c r="F91" i="29"/>
  <c r="G91" i="29"/>
  <c r="H91" i="29"/>
  <c r="Q91" i="29"/>
  <c r="R91" i="29"/>
  <c r="S91" i="29"/>
  <c r="T91" i="29"/>
  <c r="U91" i="29"/>
  <c r="V91" i="29"/>
  <c r="W91" i="29"/>
  <c r="X91" i="29"/>
  <c r="Y91" i="29"/>
  <c r="Z91" i="29"/>
  <c r="AA91" i="29"/>
  <c r="AB91" i="29"/>
  <c r="AC91" i="29"/>
  <c r="AD91" i="29"/>
  <c r="AE91" i="29"/>
  <c r="AF91" i="29"/>
  <c r="AG91" i="29"/>
  <c r="AH91" i="29"/>
  <c r="AI91" i="29"/>
  <c r="AJ91" i="29"/>
  <c r="C92" i="29"/>
  <c r="D92" i="29"/>
  <c r="E92" i="29"/>
  <c r="F92" i="29"/>
  <c r="G92" i="29"/>
  <c r="H92" i="29"/>
  <c r="Q92" i="29"/>
  <c r="R92" i="29"/>
  <c r="S92" i="29"/>
  <c r="T92" i="29"/>
  <c r="U92" i="29"/>
  <c r="V92" i="29"/>
  <c r="W92" i="29"/>
  <c r="X92" i="29"/>
  <c r="Y92" i="29"/>
  <c r="Z92" i="29"/>
  <c r="AA92" i="29"/>
  <c r="AB92" i="29"/>
  <c r="AC92" i="29"/>
  <c r="AD92" i="29"/>
  <c r="AE92" i="29"/>
  <c r="AF92" i="29"/>
  <c r="AG92" i="29"/>
  <c r="AH92" i="29"/>
  <c r="AI92" i="29"/>
  <c r="AJ92" i="29"/>
  <c r="C93" i="29"/>
  <c r="D93" i="29"/>
  <c r="E93" i="29"/>
  <c r="F93" i="29"/>
  <c r="G93" i="29"/>
  <c r="H93" i="29"/>
  <c r="R93" i="29"/>
  <c r="S93" i="29"/>
  <c r="T93" i="29"/>
  <c r="U93" i="29"/>
  <c r="V93" i="29"/>
  <c r="W93" i="29"/>
  <c r="X93" i="29"/>
  <c r="Y93" i="29"/>
  <c r="Z93" i="29"/>
  <c r="AA93" i="29"/>
  <c r="AB93" i="29"/>
  <c r="AC93" i="29"/>
  <c r="AD93" i="29"/>
  <c r="AE93" i="29"/>
  <c r="AF93" i="29"/>
  <c r="AG93" i="29"/>
  <c r="AH93" i="29"/>
  <c r="AI93" i="29"/>
  <c r="AJ93" i="29"/>
  <c r="C94" i="29"/>
  <c r="D94" i="29"/>
  <c r="E94" i="29"/>
  <c r="F94" i="29"/>
  <c r="G94" i="29"/>
  <c r="H94" i="29"/>
  <c r="Q94" i="29"/>
  <c r="R94" i="29"/>
  <c r="S94" i="29"/>
  <c r="T94" i="29"/>
  <c r="U94" i="29"/>
  <c r="V94" i="29"/>
  <c r="W94" i="29"/>
  <c r="X94" i="29"/>
  <c r="Y94" i="29"/>
  <c r="Z94" i="29"/>
  <c r="AA94" i="29"/>
  <c r="AB94" i="29"/>
  <c r="AC94" i="29"/>
  <c r="AD94" i="29"/>
  <c r="AE94" i="29"/>
  <c r="AF94" i="29"/>
  <c r="AG94" i="29"/>
  <c r="AH94" i="29"/>
  <c r="AI94" i="29"/>
  <c r="AJ94" i="29"/>
  <c r="C95" i="29"/>
  <c r="D95" i="29"/>
  <c r="E95" i="29"/>
  <c r="F95" i="29"/>
  <c r="G95" i="29"/>
  <c r="H95" i="29"/>
  <c r="Q95" i="29"/>
  <c r="R95" i="29"/>
  <c r="S95" i="29"/>
  <c r="T95" i="29"/>
  <c r="U95" i="29"/>
  <c r="V95" i="29"/>
  <c r="W95" i="29"/>
  <c r="X95" i="29"/>
  <c r="Y95" i="29"/>
  <c r="Z95" i="29"/>
  <c r="AA95" i="29"/>
  <c r="AB95" i="29"/>
  <c r="AC95" i="29"/>
  <c r="AD95" i="29"/>
  <c r="AE95" i="29"/>
  <c r="AF95" i="29"/>
  <c r="AG95" i="29"/>
  <c r="AH95" i="29"/>
  <c r="AI95" i="29"/>
  <c r="AJ95" i="29"/>
  <c r="C96" i="29"/>
  <c r="D96" i="29"/>
  <c r="E96" i="29"/>
  <c r="F96" i="29"/>
  <c r="G96" i="29"/>
  <c r="H96" i="29"/>
  <c r="Q96" i="29"/>
  <c r="R96" i="29"/>
  <c r="S96" i="29"/>
  <c r="T96" i="29"/>
  <c r="U96" i="29"/>
  <c r="V96" i="29"/>
  <c r="W96" i="29"/>
  <c r="X96" i="29"/>
  <c r="Y96" i="29"/>
  <c r="Z96" i="29"/>
  <c r="AA96" i="29"/>
  <c r="AB96" i="29"/>
  <c r="AC96" i="29"/>
  <c r="AD96" i="29"/>
  <c r="AE96" i="29"/>
  <c r="AF96" i="29"/>
  <c r="AG96" i="29"/>
  <c r="AH96" i="29"/>
  <c r="AI96" i="29"/>
  <c r="AJ96" i="29"/>
  <c r="C97" i="29"/>
  <c r="D97" i="29"/>
  <c r="E97" i="29"/>
  <c r="F97" i="29"/>
  <c r="G97" i="29"/>
  <c r="H97" i="29"/>
  <c r="Q97" i="29"/>
  <c r="R97" i="29"/>
  <c r="S97" i="29"/>
  <c r="T97" i="29"/>
  <c r="U97" i="29"/>
  <c r="V97" i="29"/>
  <c r="W97" i="29"/>
  <c r="X97" i="29"/>
  <c r="Y97" i="29"/>
  <c r="Z97" i="29"/>
  <c r="AA97" i="29"/>
  <c r="AB97" i="29"/>
  <c r="AC97" i="29"/>
  <c r="AD97" i="29"/>
  <c r="AE97" i="29"/>
  <c r="AF97" i="29"/>
  <c r="AG97" i="29"/>
  <c r="AH97" i="29"/>
  <c r="AI97" i="29"/>
  <c r="AJ97" i="29"/>
  <c r="C98" i="29"/>
  <c r="D98" i="29"/>
  <c r="E98" i="29"/>
  <c r="F98" i="29"/>
  <c r="G98" i="29"/>
  <c r="H98" i="29"/>
  <c r="Q98" i="29"/>
  <c r="R98" i="29"/>
  <c r="S98" i="29"/>
  <c r="T98" i="29"/>
  <c r="U98" i="29"/>
  <c r="V98" i="29"/>
  <c r="W98" i="29"/>
  <c r="X98" i="29"/>
  <c r="Y98" i="29"/>
  <c r="Z98" i="29"/>
  <c r="AA98" i="29"/>
  <c r="AB98" i="29"/>
  <c r="AC98" i="29"/>
  <c r="AD98" i="29"/>
  <c r="AE98" i="29"/>
  <c r="AF98" i="29"/>
  <c r="AG98" i="29"/>
  <c r="AH98" i="29"/>
  <c r="AI98" i="29"/>
  <c r="AJ98" i="29"/>
  <c r="C99" i="29"/>
  <c r="D99" i="29"/>
  <c r="E99" i="29"/>
  <c r="F99" i="29"/>
  <c r="G99" i="29"/>
  <c r="H99" i="29"/>
  <c r="Q99" i="29"/>
  <c r="R99" i="29"/>
  <c r="S99" i="29"/>
  <c r="T99" i="29"/>
  <c r="U99" i="29"/>
  <c r="V99" i="29"/>
  <c r="W99" i="29"/>
  <c r="X99" i="29"/>
  <c r="Y99" i="29"/>
  <c r="Z99" i="29"/>
  <c r="AA99" i="29"/>
  <c r="AB99" i="29"/>
  <c r="AC99" i="29"/>
  <c r="AD99" i="29"/>
  <c r="AE99" i="29"/>
  <c r="AF99" i="29"/>
  <c r="AG99" i="29"/>
  <c r="AH99" i="29"/>
  <c r="AI99" i="29"/>
  <c r="AJ99" i="29"/>
  <c r="C100" i="29"/>
  <c r="D100" i="29"/>
  <c r="E100" i="29"/>
  <c r="F100" i="29"/>
  <c r="G100" i="29"/>
  <c r="H100" i="29"/>
  <c r="Q100" i="29"/>
  <c r="R100" i="29"/>
  <c r="S100" i="29"/>
  <c r="T100" i="29"/>
  <c r="U100" i="29"/>
  <c r="V100" i="29"/>
  <c r="W100" i="29"/>
  <c r="X100" i="29"/>
  <c r="Y100" i="29"/>
  <c r="Z100" i="29"/>
  <c r="AA100" i="29"/>
  <c r="AB100" i="29"/>
  <c r="AC100" i="29"/>
  <c r="AD100" i="29"/>
  <c r="AE100" i="29"/>
  <c r="AF100" i="29"/>
  <c r="AG100" i="29"/>
  <c r="AH100" i="29"/>
  <c r="AI100" i="29"/>
  <c r="AJ100" i="29"/>
  <c r="C101" i="29"/>
  <c r="D101" i="29"/>
  <c r="E101" i="29"/>
  <c r="F101" i="29"/>
  <c r="G101" i="29"/>
  <c r="H101" i="29"/>
  <c r="Q101" i="29"/>
  <c r="R101" i="29"/>
  <c r="S101" i="29"/>
  <c r="T101" i="29"/>
  <c r="U101" i="29"/>
  <c r="V101" i="29"/>
  <c r="W101" i="29"/>
  <c r="X101" i="29"/>
  <c r="Y101" i="29"/>
  <c r="Z101" i="29"/>
  <c r="AA101" i="29"/>
  <c r="AB101" i="29"/>
  <c r="AC101" i="29"/>
  <c r="AD101" i="29"/>
  <c r="AE101" i="29"/>
  <c r="AF101" i="29"/>
  <c r="AG101" i="29"/>
  <c r="AH101" i="29"/>
  <c r="AI101" i="29"/>
  <c r="AJ101" i="29"/>
  <c r="C102" i="29"/>
  <c r="D102" i="29"/>
  <c r="E102" i="29"/>
  <c r="F102" i="29"/>
  <c r="G102" i="29"/>
  <c r="H102" i="29"/>
  <c r="Q102" i="29"/>
  <c r="R102" i="29"/>
  <c r="S102" i="29"/>
  <c r="T102" i="29"/>
  <c r="U102" i="29"/>
  <c r="V102" i="29"/>
  <c r="W102" i="29"/>
  <c r="X102" i="29"/>
  <c r="Y102" i="29"/>
  <c r="Z102" i="29"/>
  <c r="AA102" i="29"/>
  <c r="AB102" i="29"/>
  <c r="AC102" i="29"/>
  <c r="AD102" i="29"/>
  <c r="AE102" i="29"/>
  <c r="AF102" i="29"/>
  <c r="AG102" i="29"/>
  <c r="AH102" i="29"/>
  <c r="AI102" i="29"/>
  <c r="AJ102" i="29"/>
  <c r="C103" i="29"/>
  <c r="D103" i="29"/>
  <c r="E103" i="29"/>
  <c r="F103" i="29"/>
  <c r="G103" i="29"/>
  <c r="H103" i="29"/>
  <c r="Q103" i="29"/>
  <c r="R103" i="29"/>
  <c r="S103" i="29"/>
  <c r="T103" i="29"/>
  <c r="U103" i="29"/>
  <c r="V103" i="29"/>
  <c r="W103" i="29"/>
  <c r="X103" i="29"/>
  <c r="Y103" i="29"/>
  <c r="Z103" i="29"/>
  <c r="AA103" i="29"/>
  <c r="AB103" i="29"/>
  <c r="AC103" i="29"/>
  <c r="AD103" i="29"/>
  <c r="AE103" i="29"/>
  <c r="AF103" i="29"/>
  <c r="AG103" i="29"/>
  <c r="AH103" i="29"/>
  <c r="AI103" i="29"/>
  <c r="AJ103" i="29"/>
  <c r="C104" i="29"/>
  <c r="D104" i="29"/>
  <c r="E104" i="29"/>
  <c r="F104" i="29"/>
  <c r="G104" i="29"/>
  <c r="H104" i="29"/>
  <c r="Q104" i="29"/>
  <c r="R104" i="29"/>
  <c r="S104" i="29"/>
  <c r="T104" i="29"/>
  <c r="U104" i="29"/>
  <c r="V104" i="29"/>
  <c r="W104" i="29"/>
  <c r="X104" i="29"/>
  <c r="Y104" i="29"/>
  <c r="Z104" i="29"/>
  <c r="AA104" i="29"/>
  <c r="AB104" i="29"/>
  <c r="AC104" i="29"/>
  <c r="AD104" i="29"/>
  <c r="AE104" i="29"/>
  <c r="AF104" i="29"/>
  <c r="AG104" i="29"/>
  <c r="AH104" i="29"/>
  <c r="AI104" i="29"/>
  <c r="AJ104" i="29"/>
  <c r="C105" i="29"/>
  <c r="D105" i="29"/>
  <c r="E105" i="29"/>
  <c r="F105" i="29"/>
  <c r="G105" i="29"/>
  <c r="H105" i="29"/>
  <c r="Q105" i="29"/>
  <c r="R105" i="29"/>
  <c r="S105" i="29"/>
  <c r="T105" i="29"/>
  <c r="U105" i="29"/>
  <c r="V105" i="29"/>
  <c r="W105" i="29"/>
  <c r="X105" i="29"/>
  <c r="Y105" i="29"/>
  <c r="Z105" i="29"/>
  <c r="AA105" i="29"/>
  <c r="AB105" i="29"/>
  <c r="AC105" i="29"/>
  <c r="AD105" i="29"/>
  <c r="AE105" i="29"/>
  <c r="AF105" i="29"/>
  <c r="AG105" i="29"/>
  <c r="AH105" i="29"/>
  <c r="AI105" i="29"/>
  <c r="AJ105" i="29"/>
  <c r="B98" i="29"/>
  <c r="F94" i="31" s="1"/>
  <c r="A94" i="31" s="1"/>
  <c r="B99" i="29"/>
  <c r="F95" i="31" s="1"/>
  <c r="A95" i="31" s="1"/>
  <c r="B100" i="29"/>
  <c r="F96" i="31" s="1"/>
  <c r="A96" i="31" s="1"/>
  <c r="B101" i="29"/>
  <c r="F97" i="31" s="1"/>
  <c r="A97" i="31" s="1"/>
  <c r="B102" i="29"/>
  <c r="F98" i="31" s="1"/>
  <c r="A98" i="31" s="1"/>
  <c r="B103" i="29"/>
  <c r="F99" i="31" s="1"/>
  <c r="A99" i="31" s="1"/>
  <c r="B104" i="29"/>
  <c r="F100" i="31" s="1"/>
  <c r="A100" i="31" s="1"/>
  <c r="B105" i="29"/>
  <c r="F101" i="31" s="1"/>
  <c r="A101" i="31" s="1"/>
  <c r="B68" i="29"/>
  <c r="F64" i="31" s="1"/>
  <c r="A64" i="31" s="1"/>
  <c r="B69" i="29"/>
  <c r="F65" i="31" s="1"/>
  <c r="A65" i="31" s="1"/>
  <c r="B70" i="29"/>
  <c r="F66" i="31" s="1"/>
  <c r="A66" i="31" s="1"/>
  <c r="B71" i="29"/>
  <c r="F67" i="31" s="1"/>
  <c r="A67" i="31" s="1"/>
  <c r="B72" i="29"/>
  <c r="F68" i="31" s="1"/>
  <c r="A68" i="31" s="1"/>
  <c r="B73" i="29"/>
  <c r="F69" i="31" s="1"/>
  <c r="A69" i="31" s="1"/>
  <c r="B74" i="29"/>
  <c r="F70" i="31" s="1"/>
  <c r="A70" i="31" s="1"/>
  <c r="B75" i="29"/>
  <c r="F71" i="31" s="1"/>
  <c r="A71" i="31" s="1"/>
  <c r="B76" i="29"/>
  <c r="F72" i="31" s="1"/>
  <c r="A72" i="31" s="1"/>
  <c r="B77" i="29"/>
  <c r="F73" i="31" s="1"/>
  <c r="A73" i="31" s="1"/>
  <c r="B78" i="29"/>
  <c r="F74" i="31" s="1"/>
  <c r="A74" i="31" s="1"/>
  <c r="B79" i="29"/>
  <c r="F75" i="31" s="1"/>
  <c r="A75" i="31" s="1"/>
  <c r="B80" i="29"/>
  <c r="F76" i="31" s="1"/>
  <c r="A76" i="31" s="1"/>
  <c r="B81" i="29"/>
  <c r="F77" i="31" s="1"/>
  <c r="A77" i="31" s="1"/>
  <c r="B82" i="29"/>
  <c r="F78" i="31" s="1"/>
  <c r="A78" i="31" s="1"/>
  <c r="B84" i="29"/>
  <c r="F80" i="31" s="1"/>
  <c r="A80" i="31" s="1"/>
  <c r="B85" i="29"/>
  <c r="F81" i="31" s="1"/>
  <c r="A81" i="31" s="1"/>
  <c r="B86" i="29"/>
  <c r="F82" i="31" s="1"/>
  <c r="A82" i="31" s="1"/>
  <c r="B87" i="29"/>
  <c r="F83" i="31" s="1"/>
  <c r="A83" i="31" s="1"/>
  <c r="B88" i="29"/>
  <c r="F84" i="31" s="1"/>
  <c r="A84" i="31" s="1"/>
  <c r="B89" i="29"/>
  <c r="F85" i="31" s="1"/>
  <c r="A85" i="31" s="1"/>
  <c r="B90" i="29"/>
  <c r="F86" i="31" s="1"/>
  <c r="A86" i="31" s="1"/>
  <c r="B91" i="29"/>
  <c r="F87" i="31" s="1"/>
  <c r="A87" i="31" s="1"/>
  <c r="B92" i="29"/>
  <c r="F88" i="31" s="1"/>
  <c r="A88" i="31" s="1"/>
  <c r="B93" i="29"/>
  <c r="F89" i="31" s="1"/>
  <c r="A89" i="31" s="1"/>
  <c r="B94" i="29"/>
  <c r="F90" i="31" s="1"/>
  <c r="A90" i="31" s="1"/>
  <c r="B95" i="29"/>
  <c r="F91" i="31" s="1"/>
  <c r="A91" i="31" s="1"/>
  <c r="B96" i="29"/>
  <c r="F92" i="31" s="1"/>
  <c r="A92" i="31" s="1"/>
  <c r="B97" i="29"/>
  <c r="F93" i="31" s="1"/>
  <c r="A93" i="31" s="1"/>
  <c r="AJ67" i="29" l="1"/>
  <c r="AI67" i="29"/>
  <c r="AH67" i="29"/>
  <c r="AG67" i="29"/>
  <c r="AF67" i="29"/>
  <c r="AE67" i="29"/>
  <c r="AD67" i="29"/>
  <c r="AC67" i="29"/>
  <c r="AB67" i="29"/>
  <c r="AA67" i="29"/>
  <c r="Z67" i="29"/>
  <c r="Y67" i="29"/>
  <c r="X67" i="29"/>
  <c r="W67" i="29"/>
  <c r="V67" i="29"/>
  <c r="U67" i="29"/>
  <c r="T67" i="29"/>
  <c r="S67" i="29"/>
  <c r="R67" i="29"/>
  <c r="Q67" i="29"/>
  <c r="H67" i="29"/>
  <c r="G67" i="29"/>
  <c r="F67" i="29"/>
  <c r="E67" i="29"/>
  <c r="D67" i="29"/>
  <c r="C67" i="29"/>
  <c r="B67" i="29"/>
  <c r="F63" i="31" s="1"/>
  <c r="A63" i="31" s="1"/>
  <c r="AJ66" i="29"/>
  <c r="AI66" i="29"/>
  <c r="AH66" i="29"/>
  <c r="AG66" i="29"/>
  <c r="AF66" i="29"/>
  <c r="AE66" i="29"/>
  <c r="AD66" i="29"/>
  <c r="AC66" i="29"/>
  <c r="AB66" i="29"/>
  <c r="AA66" i="29"/>
  <c r="Z66" i="29"/>
  <c r="Y66" i="29"/>
  <c r="X66" i="29"/>
  <c r="W66" i="29"/>
  <c r="V66" i="29"/>
  <c r="U66" i="29"/>
  <c r="T66" i="29"/>
  <c r="S66" i="29"/>
  <c r="R66" i="29"/>
  <c r="Q66" i="29"/>
  <c r="H66" i="29"/>
  <c r="G66" i="29"/>
  <c r="F66" i="29"/>
  <c r="E66" i="29"/>
  <c r="D66" i="29"/>
  <c r="C66" i="29"/>
  <c r="B66" i="29"/>
  <c r="F62" i="31" s="1"/>
  <c r="A62" i="31" s="1"/>
  <c r="AJ65" i="29"/>
  <c r="AI65" i="29"/>
  <c r="AH65" i="29"/>
  <c r="AG65" i="29"/>
  <c r="AF65" i="29"/>
  <c r="AE65" i="29"/>
  <c r="AD65" i="29"/>
  <c r="AC65" i="29"/>
  <c r="AB65" i="29"/>
  <c r="AA65" i="29"/>
  <c r="Z65" i="29"/>
  <c r="Y65" i="29"/>
  <c r="X65" i="29"/>
  <c r="W65" i="29"/>
  <c r="V65" i="29"/>
  <c r="U65" i="29"/>
  <c r="T65" i="29"/>
  <c r="S65" i="29"/>
  <c r="R65" i="29"/>
  <c r="Q65" i="29"/>
  <c r="H65" i="29"/>
  <c r="G65" i="29"/>
  <c r="F65" i="29"/>
  <c r="E65" i="29"/>
  <c r="D65" i="29"/>
  <c r="C65" i="29"/>
  <c r="B65" i="29"/>
  <c r="F61" i="31" s="1"/>
  <c r="A61" i="31" s="1"/>
  <c r="AJ64" i="29"/>
  <c r="AI64" i="29"/>
  <c r="AH64" i="29"/>
  <c r="AG64" i="29"/>
  <c r="AF64" i="29"/>
  <c r="AE64" i="29"/>
  <c r="AD64" i="29"/>
  <c r="AC64" i="29"/>
  <c r="AB64" i="29"/>
  <c r="AA64" i="29"/>
  <c r="Z64" i="29"/>
  <c r="Y64" i="29"/>
  <c r="X64" i="29"/>
  <c r="W64" i="29"/>
  <c r="V64" i="29"/>
  <c r="U64" i="29"/>
  <c r="T64" i="29"/>
  <c r="S64" i="29"/>
  <c r="R64" i="29"/>
  <c r="Q64" i="29"/>
  <c r="H64" i="29"/>
  <c r="G64" i="29"/>
  <c r="F64" i="29"/>
  <c r="E64" i="29"/>
  <c r="D64" i="29"/>
  <c r="C64" i="29"/>
  <c r="B64" i="29"/>
  <c r="F60" i="31" s="1"/>
  <c r="A60" i="31" s="1"/>
  <c r="AJ63" i="29"/>
  <c r="AI63" i="29"/>
  <c r="AH63" i="29"/>
  <c r="AG63" i="29"/>
  <c r="AF63" i="29"/>
  <c r="AE63" i="29"/>
  <c r="AD63" i="29"/>
  <c r="AC63" i="29"/>
  <c r="AB63" i="29"/>
  <c r="AA63" i="29"/>
  <c r="Z63" i="29"/>
  <c r="Y63" i="29"/>
  <c r="X63" i="29"/>
  <c r="W63" i="29"/>
  <c r="V63" i="29"/>
  <c r="U63" i="29"/>
  <c r="T63" i="29"/>
  <c r="S63" i="29"/>
  <c r="R63" i="29"/>
  <c r="Q63" i="29"/>
  <c r="H63" i="29"/>
  <c r="G63" i="29"/>
  <c r="F63" i="29"/>
  <c r="E63" i="29"/>
  <c r="D63" i="29"/>
  <c r="C63" i="29"/>
  <c r="B63" i="29"/>
  <c r="F59" i="31" s="1"/>
  <c r="A59" i="31" s="1"/>
  <c r="AJ62" i="29"/>
  <c r="AI62" i="29"/>
  <c r="AH62" i="29"/>
  <c r="AG62" i="29"/>
  <c r="AF62" i="29"/>
  <c r="AE62" i="29"/>
  <c r="AD62" i="29"/>
  <c r="AC62" i="29"/>
  <c r="AB62" i="29"/>
  <c r="AA62" i="29"/>
  <c r="Z62" i="29"/>
  <c r="Y62" i="29"/>
  <c r="X62" i="29"/>
  <c r="W62" i="29"/>
  <c r="V62" i="29"/>
  <c r="U62" i="29"/>
  <c r="T62" i="29"/>
  <c r="S62" i="29"/>
  <c r="R62" i="29"/>
  <c r="Q62" i="29"/>
  <c r="H62" i="29"/>
  <c r="G62" i="29"/>
  <c r="F62" i="29"/>
  <c r="E62" i="29"/>
  <c r="D62" i="29"/>
  <c r="C62" i="29"/>
  <c r="B62" i="29"/>
  <c r="F58" i="31" s="1"/>
  <c r="A58" i="31" s="1"/>
  <c r="AJ61" i="29"/>
  <c r="AI61" i="29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H61" i="29"/>
  <c r="G61" i="29"/>
  <c r="F61" i="29"/>
  <c r="E61" i="29"/>
  <c r="D61" i="29"/>
  <c r="C61" i="29"/>
  <c r="B61" i="29"/>
  <c r="F57" i="31" s="1"/>
  <c r="A57" i="31" s="1"/>
  <c r="AJ60" i="29"/>
  <c r="AI60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H60" i="29"/>
  <c r="G60" i="29"/>
  <c r="F60" i="29"/>
  <c r="E60" i="29"/>
  <c r="D60" i="29"/>
  <c r="C60" i="29"/>
  <c r="B60" i="29"/>
  <c r="F56" i="31" s="1"/>
  <c r="A56" i="31" s="1"/>
  <c r="AJ59" i="29"/>
  <c r="AI59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H59" i="29"/>
  <c r="G59" i="29"/>
  <c r="F59" i="29"/>
  <c r="E59" i="29"/>
  <c r="D59" i="29"/>
  <c r="C59" i="29"/>
  <c r="B59" i="29"/>
  <c r="F55" i="31" s="1"/>
  <c r="A55" i="31" s="1"/>
  <c r="AJ58" i="29"/>
  <c r="AI58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H58" i="29"/>
  <c r="G58" i="29"/>
  <c r="F58" i="29"/>
  <c r="E58" i="29"/>
  <c r="D58" i="29"/>
  <c r="C58" i="29"/>
  <c r="B58" i="29"/>
  <c r="F54" i="31" s="1"/>
  <c r="A54" i="31" s="1"/>
  <c r="AJ57" i="29"/>
  <c r="AI57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H57" i="29"/>
  <c r="G57" i="29"/>
  <c r="F57" i="29"/>
  <c r="E57" i="29"/>
  <c r="D57" i="29"/>
  <c r="C57" i="29"/>
  <c r="B57" i="29"/>
  <c r="F53" i="31" s="1"/>
  <c r="A53" i="31" s="1"/>
  <c r="AJ56" i="29"/>
  <c r="AI56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H56" i="29"/>
  <c r="G56" i="29"/>
  <c r="F56" i="29"/>
  <c r="E56" i="29"/>
  <c r="D56" i="29"/>
  <c r="C56" i="29"/>
  <c r="B56" i="29"/>
  <c r="F52" i="31" s="1"/>
  <c r="A52" i="31" s="1"/>
  <c r="AJ55" i="29"/>
  <c r="AI55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H55" i="29"/>
  <c r="G55" i="29"/>
  <c r="F55" i="29"/>
  <c r="E55" i="29"/>
  <c r="D55" i="29"/>
  <c r="C55" i="29"/>
  <c r="B55" i="29"/>
  <c r="F51" i="31" s="1"/>
  <c r="A51" i="31" s="1"/>
  <c r="AJ54" i="29"/>
  <c r="AI54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H54" i="29"/>
  <c r="G54" i="29"/>
  <c r="F54" i="29"/>
  <c r="E54" i="29"/>
  <c r="D54" i="29"/>
  <c r="C54" i="29"/>
  <c r="B54" i="29"/>
  <c r="F50" i="31" s="1"/>
  <c r="A50" i="31" s="1"/>
  <c r="AJ53" i="29"/>
  <c r="AI53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H53" i="29"/>
  <c r="G53" i="29"/>
  <c r="F53" i="29"/>
  <c r="E53" i="29"/>
  <c r="D53" i="29"/>
  <c r="C53" i="29"/>
  <c r="B53" i="29"/>
  <c r="F49" i="31" s="1"/>
  <c r="A49" i="31" s="1"/>
  <c r="AJ52" i="29"/>
  <c r="AI52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H52" i="29"/>
  <c r="G52" i="29"/>
  <c r="F52" i="29"/>
  <c r="E52" i="29"/>
  <c r="D52" i="29"/>
  <c r="C52" i="29"/>
  <c r="B52" i="29"/>
  <c r="F48" i="31" s="1"/>
  <c r="A48" i="31" s="1"/>
  <c r="AJ51" i="29"/>
  <c r="AI51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H51" i="29"/>
  <c r="G51" i="29"/>
  <c r="F51" i="29"/>
  <c r="E51" i="29"/>
  <c r="D51" i="29"/>
  <c r="C51" i="29"/>
  <c r="B51" i="29"/>
  <c r="F47" i="31" s="1"/>
  <c r="A47" i="31" s="1"/>
  <c r="AJ50" i="29"/>
  <c r="AI50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H50" i="29"/>
  <c r="G50" i="29"/>
  <c r="F50" i="29"/>
  <c r="E50" i="29"/>
  <c r="D50" i="29"/>
  <c r="C50" i="29"/>
  <c r="B50" i="29"/>
  <c r="F46" i="31" s="1"/>
  <c r="A46" i="31" s="1"/>
  <c r="AJ49" i="29"/>
  <c r="AI49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H49" i="29"/>
  <c r="G49" i="29"/>
  <c r="F49" i="29"/>
  <c r="E49" i="29"/>
  <c r="D49" i="29"/>
  <c r="C49" i="29"/>
  <c r="B49" i="29"/>
  <c r="F45" i="31" s="1"/>
  <c r="A45" i="31" s="1"/>
  <c r="AJ48" i="29"/>
  <c r="AI48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H48" i="29"/>
  <c r="G48" i="29"/>
  <c r="F48" i="29"/>
  <c r="E48" i="29"/>
  <c r="D48" i="29"/>
  <c r="C48" i="29"/>
  <c r="B48" i="29"/>
  <c r="F44" i="31" s="1"/>
  <c r="A44" i="31" s="1"/>
  <c r="AJ47" i="29"/>
  <c r="AI47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H47" i="29"/>
  <c r="G47" i="29"/>
  <c r="F47" i="29"/>
  <c r="E47" i="29"/>
  <c r="D47" i="29"/>
  <c r="C47" i="29"/>
  <c r="B47" i="29"/>
  <c r="F43" i="31" s="1"/>
  <c r="A43" i="31" s="1"/>
  <c r="AJ46" i="29"/>
  <c r="AI46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H46" i="29"/>
  <c r="G46" i="29"/>
  <c r="F46" i="29"/>
  <c r="E46" i="29"/>
  <c r="D46" i="29"/>
  <c r="C46" i="29"/>
  <c r="B46" i="29"/>
  <c r="F42" i="31" s="1"/>
  <c r="A42" i="31" s="1"/>
  <c r="AJ45" i="29"/>
  <c r="AI45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H45" i="29"/>
  <c r="G45" i="29"/>
  <c r="F45" i="29"/>
  <c r="E45" i="29"/>
  <c r="D45" i="29"/>
  <c r="C45" i="29"/>
  <c r="B45" i="29"/>
  <c r="F41" i="31" s="1"/>
  <c r="A41" i="31" s="1"/>
  <c r="AJ44" i="29"/>
  <c r="AI44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H44" i="29"/>
  <c r="G44" i="29"/>
  <c r="F44" i="29"/>
  <c r="E44" i="29"/>
  <c r="D44" i="29"/>
  <c r="C44" i="29"/>
  <c r="B44" i="29"/>
  <c r="F40" i="31" s="1"/>
  <c r="A40" i="31" s="1"/>
  <c r="AJ43" i="29"/>
  <c r="AI43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H43" i="29"/>
  <c r="G43" i="29"/>
  <c r="F43" i="29"/>
  <c r="E43" i="29"/>
  <c r="D43" i="29"/>
  <c r="C43" i="29"/>
  <c r="B43" i="29"/>
  <c r="F39" i="31" s="1"/>
  <c r="A39" i="31" s="1"/>
  <c r="AJ42" i="29"/>
  <c r="AI42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H42" i="29"/>
  <c r="G42" i="29"/>
  <c r="F42" i="29"/>
  <c r="E42" i="29"/>
  <c r="D42" i="29"/>
  <c r="C42" i="29"/>
  <c r="B42" i="29"/>
  <c r="F38" i="31" s="1"/>
  <c r="A38" i="31" s="1"/>
  <c r="AJ41" i="29"/>
  <c r="AI41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H41" i="29"/>
  <c r="G41" i="29"/>
  <c r="F41" i="29"/>
  <c r="E41" i="29"/>
  <c r="D41" i="29"/>
  <c r="C41" i="29"/>
  <c r="B41" i="29"/>
  <c r="F37" i="31" s="1"/>
  <c r="A37" i="31" s="1"/>
  <c r="AJ40" i="29"/>
  <c r="AI40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H40" i="29"/>
  <c r="G40" i="29"/>
  <c r="F40" i="29"/>
  <c r="E40" i="29"/>
  <c r="D40" i="29"/>
  <c r="C40" i="29"/>
  <c r="B40" i="29"/>
  <c r="F36" i="31" s="1"/>
  <c r="A36" i="31" s="1"/>
  <c r="AJ39" i="29"/>
  <c r="AI39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H39" i="29"/>
  <c r="G39" i="29"/>
  <c r="F39" i="29"/>
  <c r="E39" i="29"/>
  <c r="D39" i="29"/>
  <c r="C39" i="29"/>
  <c r="B39" i="29"/>
  <c r="F35" i="31" s="1"/>
  <c r="A35" i="31" s="1"/>
  <c r="AJ38" i="29"/>
  <c r="AI38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H38" i="29"/>
  <c r="G38" i="29"/>
  <c r="F38" i="29"/>
  <c r="E38" i="29"/>
  <c r="D38" i="29"/>
  <c r="C38" i="29"/>
  <c r="B38" i="29"/>
  <c r="F34" i="31" s="1"/>
  <c r="A34" i="31" s="1"/>
  <c r="AJ37" i="29"/>
  <c r="AI37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H37" i="29"/>
  <c r="G37" i="29"/>
  <c r="F37" i="29"/>
  <c r="E37" i="29"/>
  <c r="D37" i="29"/>
  <c r="C37" i="29"/>
  <c r="B37" i="29"/>
  <c r="F33" i="31" s="1"/>
  <c r="A33" i="31" s="1"/>
  <c r="AJ36" i="29"/>
  <c r="AI36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H36" i="29"/>
  <c r="G36" i="29"/>
  <c r="F36" i="29"/>
  <c r="E36" i="29"/>
  <c r="D36" i="29"/>
  <c r="C36" i="29"/>
  <c r="B36" i="29"/>
  <c r="F32" i="31" s="1"/>
  <c r="A32" i="31" s="1"/>
  <c r="AJ35" i="29"/>
  <c r="AI35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H35" i="29"/>
  <c r="G35" i="29"/>
  <c r="F35" i="29"/>
  <c r="E35" i="29"/>
  <c r="D35" i="29"/>
  <c r="C35" i="29"/>
  <c r="B35" i="29"/>
  <c r="F31" i="31" s="1"/>
  <c r="A31" i="31" s="1"/>
  <c r="AJ34" i="29"/>
  <c r="AI34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H34" i="29"/>
  <c r="G34" i="29"/>
  <c r="F34" i="29"/>
  <c r="E34" i="29"/>
  <c r="D34" i="29"/>
  <c r="C34" i="29"/>
  <c r="B34" i="29"/>
  <c r="F30" i="31" s="1"/>
  <c r="A30" i="31" s="1"/>
  <c r="AJ33" i="29"/>
  <c r="AI33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H33" i="29"/>
  <c r="G33" i="29"/>
  <c r="F33" i="29"/>
  <c r="E33" i="29"/>
  <c r="D33" i="29"/>
  <c r="C33" i="29"/>
  <c r="B33" i="29"/>
  <c r="F29" i="31" s="1"/>
  <c r="A29" i="31" s="1"/>
  <c r="AJ32" i="29"/>
  <c r="AI32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H32" i="29"/>
  <c r="G32" i="29"/>
  <c r="F32" i="29"/>
  <c r="E32" i="29"/>
  <c r="D32" i="29"/>
  <c r="C32" i="29"/>
  <c r="B32" i="29"/>
  <c r="F28" i="31" s="1"/>
  <c r="A28" i="31" s="1"/>
  <c r="AJ31" i="29"/>
  <c r="AI31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H31" i="29"/>
  <c r="G31" i="29"/>
  <c r="F31" i="29"/>
  <c r="E31" i="29"/>
  <c r="D31" i="29"/>
  <c r="C31" i="29"/>
  <c r="B31" i="29"/>
  <c r="F27" i="31" s="1"/>
  <c r="A27" i="31" s="1"/>
  <c r="AJ30" i="29"/>
  <c r="AI30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H30" i="29"/>
  <c r="G30" i="29"/>
  <c r="F30" i="29"/>
  <c r="E30" i="29"/>
  <c r="D30" i="29"/>
  <c r="C30" i="29"/>
  <c r="B30" i="29"/>
  <c r="F26" i="31" s="1"/>
  <c r="A26" i="31" s="1"/>
  <c r="AJ29" i="29"/>
  <c r="AI29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H29" i="29"/>
  <c r="G29" i="29"/>
  <c r="F29" i="29"/>
  <c r="E29" i="29"/>
  <c r="D29" i="29"/>
  <c r="C29" i="29"/>
  <c r="B29" i="29"/>
  <c r="F25" i="31" s="1"/>
  <c r="A25" i="31" s="1"/>
  <c r="AJ28" i="29"/>
  <c r="AI28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H28" i="29"/>
  <c r="G28" i="29"/>
  <c r="F28" i="29"/>
  <c r="E28" i="29"/>
  <c r="D28" i="29"/>
  <c r="C28" i="29"/>
  <c r="B28" i="29"/>
  <c r="F24" i="31" s="1"/>
  <c r="A24" i="31" s="1"/>
  <c r="AJ27" i="29"/>
  <c r="AI27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H27" i="29"/>
  <c r="G27" i="29"/>
  <c r="F27" i="29"/>
  <c r="E27" i="29"/>
  <c r="D27" i="29"/>
  <c r="C27" i="29"/>
  <c r="B27" i="29"/>
  <c r="F23" i="31" s="1"/>
  <c r="A23" i="31" s="1"/>
  <c r="AJ26" i="29"/>
  <c r="AI26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H26" i="29"/>
  <c r="G26" i="29"/>
  <c r="F26" i="29"/>
  <c r="E26" i="29"/>
  <c r="D26" i="29"/>
  <c r="C26" i="29"/>
  <c r="B26" i="29"/>
  <c r="F22" i="31" s="1"/>
  <c r="A22" i="31" s="1"/>
  <c r="AJ25" i="29"/>
  <c r="AI25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H25" i="29"/>
  <c r="G25" i="29"/>
  <c r="F25" i="29"/>
  <c r="E25" i="29"/>
  <c r="D25" i="29"/>
  <c r="C25" i="29"/>
  <c r="B25" i="29"/>
  <c r="F21" i="31" s="1"/>
  <c r="A21" i="31" s="1"/>
  <c r="AJ24" i="29"/>
  <c r="AI24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H24" i="29"/>
  <c r="G24" i="29"/>
  <c r="F24" i="29"/>
  <c r="E24" i="29"/>
  <c r="D24" i="29"/>
  <c r="C24" i="29"/>
  <c r="B24" i="29"/>
  <c r="F20" i="31" s="1"/>
  <c r="A20" i="31" s="1"/>
  <c r="AJ22" i="29"/>
  <c r="AI22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H22" i="29"/>
  <c r="G22" i="29"/>
  <c r="F22" i="29"/>
  <c r="E22" i="29"/>
  <c r="D22" i="29"/>
  <c r="C22" i="29"/>
  <c r="B22" i="29"/>
  <c r="F19" i="31" s="1"/>
  <c r="A19" i="31" s="1"/>
  <c r="AJ21" i="29"/>
  <c r="AI21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H21" i="29"/>
  <c r="G21" i="29"/>
  <c r="F21" i="29"/>
  <c r="E21" i="29"/>
  <c r="D21" i="29"/>
  <c r="C21" i="29"/>
  <c r="B21" i="29"/>
  <c r="F18" i="31" s="1"/>
  <c r="A18" i="31" s="1"/>
  <c r="AJ20" i="29"/>
  <c r="AI20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H20" i="29"/>
  <c r="G20" i="29"/>
  <c r="F20" i="29"/>
  <c r="E20" i="29"/>
  <c r="D20" i="29"/>
  <c r="C20" i="29"/>
  <c r="B20" i="29"/>
  <c r="F17" i="31" s="1"/>
  <c r="A17" i="31" s="1"/>
  <c r="AJ19" i="29"/>
  <c r="AI19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H19" i="29"/>
  <c r="G19" i="29"/>
  <c r="F19" i="29"/>
  <c r="E19" i="29"/>
  <c r="D19" i="29"/>
  <c r="C19" i="29"/>
  <c r="B19" i="29"/>
  <c r="F16" i="31" s="1"/>
  <c r="A16" i="31" s="1"/>
  <c r="AJ18" i="29"/>
  <c r="AI18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H18" i="29"/>
  <c r="G18" i="29"/>
  <c r="F18" i="29"/>
  <c r="E18" i="29"/>
  <c r="D18" i="29"/>
  <c r="C18" i="29"/>
  <c r="B18" i="29"/>
  <c r="F15" i="31" s="1"/>
  <c r="A15" i="31" s="1"/>
  <c r="AJ17" i="29"/>
  <c r="AI17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H17" i="29"/>
  <c r="G17" i="29"/>
  <c r="F17" i="29"/>
  <c r="E17" i="29"/>
  <c r="D17" i="29"/>
  <c r="C17" i="29"/>
  <c r="B17" i="29"/>
  <c r="F14" i="31" s="1"/>
  <c r="A14" i="31" s="1"/>
  <c r="AJ15" i="29"/>
  <c r="AI15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H15" i="29"/>
  <c r="G15" i="29"/>
  <c r="F15" i="29"/>
  <c r="E15" i="29"/>
  <c r="D15" i="29"/>
  <c r="C15" i="29"/>
  <c r="B15" i="29"/>
  <c r="F13" i="31" s="1"/>
  <c r="A13" i="31" s="1"/>
  <c r="AJ14" i="29"/>
  <c r="AI14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H14" i="29"/>
  <c r="G14" i="29"/>
  <c r="F14" i="29"/>
  <c r="E14" i="29"/>
  <c r="D14" i="29"/>
  <c r="C14" i="29"/>
  <c r="B14" i="29"/>
  <c r="F12" i="31" s="1"/>
  <c r="A12" i="31" s="1"/>
  <c r="AJ13" i="29"/>
  <c r="AI13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H13" i="29"/>
  <c r="G13" i="29"/>
  <c r="F13" i="29"/>
  <c r="E13" i="29"/>
  <c r="D13" i="29"/>
  <c r="C13" i="29"/>
  <c r="B13" i="29"/>
  <c r="F11" i="31" s="1"/>
  <c r="A11" i="31" s="1"/>
  <c r="AJ12" i="29"/>
  <c r="AI12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H12" i="29"/>
  <c r="G12" i="29"/>
  <c r="F12" i="29"/>
  <c r="E12" i="29"/>
  <c r="D12" i="29"/>
  <c r="C12" i="29"/>
  <c r="B12" i="29"/>
  <c r="F10" i="31" s="1"/>
  <c r="A10" i="31" s="1"/>
  <c r="AJ11" i="29"/>
  <c r="AI11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H11" i="29"/>
  <c r="G11" i="29"/>
  <c r="F11" i="29"/>
  <c r="E11" i="29"/>
  <c r="D11" i="29"/>
  <c r="C11" i="29"/>
  <c r="AJ8" i="29"/>
  <c r="AI8" i="29"/>
  <c r="AH8" i="29"/>
  <c r="AG8" i="29"/>
  <c r="AF8" i="29"/>
  <c r="AE8" i="29"/>
  <c r="AD8" i="29"/>
  <c r="AC8" i="29"/>
  <c r="AB8" i="29"/>
  <c r="AA8" i="29"/>
  <c r="Z8" i="29"/>
  <c r="Y8" i="29"/>
  <c r="X8" i="29"/>
  <c r="B8" i="29"/>
  <c r="F6" i="31" s="1"/>
  <c r="A6" i="31" s="1"/>
  <c r="AJ7" i="29" l="1"/>
  <c r="AI7" i="29" l="1"/>
  <c r="AH7" i="29" l="1"/>
  <c r="X7" i="29" l="1"/>
  <c r="Y7" i="29"/>
  <c r="Z7" i="29"/>
  <c r="AA7" i="29"/>
  <c r="AB7" i="29"/>
  <c r="AC7" i="29"/>
  <c r="AD7" i="29"/>
  <c r="AE7" i="29"/>
  <c r="AF7" i="29"/>
  <c r="AG7" i="29"/>
</calcChain>
</file>

<file path=xl/sharedStrings.xml><?xml version="1.0" encoding="utf-8"?>
<sst xmlns="http://schemas.openxmlformats.org/spreadsheetml/2006/main" count="1135" uniqueCount="419">
  <si>
    <t>per person</t>
  </si>
  <si>
    <t>W/ft²</t>
  </si>
  <si>
    <t>Hot water</t>
  </si>
  <si>
    <t>Latent heat</t>
  </si>
  <si>
    <t>Sensible heat</t>
  </si>
  <si>
    <t>People</t>
  </si>
  <si>
    <t># per 1000 ft²</t>
  </si>
  <si>
    <t>CFM/ft²</t>
  </si>
  <si>
    <t>Assembly</t>
  </si>
  <si>
    <t>School</t>
  </si>
  <si>
    <t>Warehouse</t>
  </si>
  <si>
    <t>Office</t>
  </si>
  <si>
    <t>Health</t>
  </si>
  <si>
    <t>Parking</t>
  </si>
  <si>
    <t>Restaurant</t>
  </si>
  <si>
    <t>Retail</t>
  </si>
  <si>
    <t xml:space="preserve"> </t>
  </si>
  <si>
    <t>Refrig Load</t>
  </si>
  <si>
    <t>W/ft2</t>
  </si>
  <si>
    <t>Btu/h-ft2</t>
  </si>
  <si>
    <t>Load W/ft²</t>
  </si>
  <si>
    <t>Illuminance Setpoint for Daylighting</t>
  </si>
  <si>
    <t>Primary Sidelit Daylighting Zone Setpoint Adjustment Factor</t>
  </si>
  <si>
    <t>Secondary Sidelit Daylighting Zone Setpoint Adjustment Factor</t>
  </si>
  <si>
    <t>Gas Equipment Power</t>
  </si>
  <si>
    <t>Data</t>
  </si>
  <si>
    <t>Manufacturing</t>
  </si>
  <si>
    <t>ResidentialLiving</t>
  </si>
  <si>
    <t>ResidentialCommon</t>
  </si>
  <si>
    <t>Laboratory</t>
  </si>
  <si>
    <t>Min (lux)</t>
  </si>
  <si>
    <t>Max (lux)</t>
  </si>
  <si>
    <t>ENDTABLE</t>
  </si>
  <si>
    <t>//</t>
  </si>
  <si>
    <t>Cooling Setpoint Schedule (F)</t>
  </si>
  <si>
    <t>Heating Setpoint Schedule (F)</t>
  </si>
  <si>
    <t>Availability Sched</t>
  </si>
  <si>
    <t>Infiltration Schedule</t>
  </si>
  <si>
    <t>Refrigeration Schedule</t>
  </si>
  <si>
    <t>lux</t>
  </si>
  <si>
    <t>Btu / occupant</t>
  </si>
  <si>
    <t>//SpaceBySpace</t>
  </si>
  <si>
    <t>ClgTstatSchRef</t>
  </si>
  <si>
    <t>HtgTstatSchRef</t>
  </si>
  <si>
    <t>AvailSchRef</t>
  </si>
  <si>
    <t>InfSchRef</t>
  </si>
  <si>
    <t>CommRfrgEqpSchRef</t>
  </si>
  <si>
    <t>ProcGasSchRef</t>
  </si>
  <si>
    <t>HotWtrHtgSchRef</t>
  </si>
  <si>
    <t>RecptSchRef</t>
  </si>
  <si>
    <t>OccSchRef</t>
  </si>
  <si>
    <t>CommRfrgEPD</t>
  </si>
  <si>
    <t>IntLPDReg</t>
  </si>
  <si>
    <t>HotWtrHtgRt</t>
  </si>
  <si>
    <t>RecptPwrDens</t>
  </si>
  <si>
    <t>OccLatHtRt</t>
  </si>
  <si>
    <t>OccSensHtRt</t>
  </si>
  <si>
    <t>OccDens</t>
  </si>
  <si>
    <t>Elevator Schedule</t>
  </si>
  <si>
    <t>ElevSchRef</t>
  </si>
  <si>
    <t>EscalSchRef</t>
  </si>
  <si>
    <t>Escalator Schedule</t>
  </si>
  <si>
    <t>OfficeElevator</t>
  </si>
  <si>
    <t>Gal/h per person</t>
  </si>
  <si>
    <t>WtrHtrTempSetptSchRef</t>
  </si>
  <si>
    <t>Water Heater Temperature Setpoint Schedule</t>
  </si>
  <si>
    <t>FuncType</t>
  </si>
  <si>
    <t>Occupancy Schedule</t>
  </si>
  <si>
    <t>Receptacle Schedule</t>
  </si>
  <si>
    <t>Hot Water Schedule</t>
  </si>
  <si>
    <t>Regulated Lighting Schedule</t>
  </si>
  <si>
    <t>Process Gas Schedule</t>
  </si>
  <si>
    <t>AssemblyOccupancy</t>
  </si>
  <si>
    <t>AssemblyReceptacle</t>
  </si>
  <si>
    <t>AssemblyLights</t>
  </si>
  <si>
    <t>AssemblyRefrigeration</t>
  </si>
  <si>
    <t>AssemblyInfiltration</t>
  </si>
  <si>
    <t>DataOccupancy</t>
  </si>
  <si>
    <t>DataReceptacle</t>
  </si>
  <si>
    <t>DataLights</t>
  </si>
  <si>
    <t>DataRefrigeration</t>
  </si>
  <si>
    <t>DataInfiltration</t>
  </si>
  <si>
    <t>HealthOccupancy</t>
  </si>
  <si>
    <t>HealthReceptacle</t>
  </si>
  <si>
    <t>HealthLights</t>
  </si>
  <si>
    <t>HealthRefrigeration</t>
  </si>
  <si>
    <t>HealthInfiltration</t>
  </si>
  <si>
    <t>ManufacturingOccupancy</t>
  </si>
  <si>
    <t>ManufacturingReceptacle</t>
  </si>
  <si>
    <t>ManufacturingLights</t>
  </si>
  <si>
    <t>ManufacturingRefrigeration</t>
  </si>
  <si>
    <t>ManufacturingInfiltration</t>
  </si>
  <si>
    <t>OfficeOccupancy</t>
  </si>
  <si>
    <t>OfficeReceptacle</t>
  </si>
  <si>
    <t>OfficeLights</t>
  </si>
  <si>
    <t>OfficeRefrigeration</t>
  </si>
  <si>
    <t>OfficeInfiltration</t>
  </si>
  <si>
    <t>ParkingOccupancy</t>
  </si>
  <si>
    <t>ParkingReceptacle</t>
  </si>
  <si>
    <t>ParkingLights</t>
  </si>
  <si>
    <t>ParkingRefrigeration</t>
  </si>
  <si>
    <t>ParkingInfiltration</t>
  </si>
  <si>
    <t>ResidentialCommonOccupancy</t>
  </si>
  <si>
    <t>ResidentialCommonReceptacle</t>
  </si>
  <si>
    <t>ResidentialCommonLights</t>
  </si>
  <si>
    <t>ResidentialCommonRefrigeration</t>
  </si>
  <si>
    <t>ResidentialCommonInfiltration</t>
  </si>
  <si>
    <t>ResidentialLivingOccupancy</t>
  </si>
  <si>
    <t>ResidentialLivingReceptacle</t>
  </si>
  <si>
    <t>ResidentialLivingLights</t>
  </si>
  <si>
    <t>ResidentialLivingRefrigeration</t>
  </si>
  <si>
    <t>ResidentialLivingInfiltration</t>
  </si>
  <si>
    <t>RestaurantOccupancy</t>
  </si>
  <si>
    <t>RestaurantReceptacle</t>
  </si>
  <si>
    <t>RestaurantLights</t>
  </si>
  <si>
    <t>RestaurantRefrigeration</t>
  </si>
  <si>
    <t>RestaurantInfiltration</t>
  </si>
  <si>
    <t>RetailOccupancy</t>
  </si>
  <si>
    <t>RetailReceptacle</t>
  </si>
  <si>
    <t>RetailLights</t>
  </si>
  <si>
    <t>RetailRefrigeration</t>
  </si>
  <si>
    <t>RetailInfiltration</t>
  </si>
  <si>
    <t>SchoolOccupancy</t>
  </si>
  <si>
    <t>SchoolReceptacle</t>
  </si>
  <si>
    <t>SchoolLights</t>
  </si>
  <si>
    <t>SchoolRefrigeration</t>
  </si>
  <si>
    <t>SchoolInfiltration</t>
  </si>
  <si>
    <t>WarehouseOccupancy</t>
  </si>
  <si>
    <t>WarehouseReceptacle</t>
  </si>
  <si>
    <t>WarehouseLights</t>
  </si>
  <si>
    <t>WarehouseRefrigeration</t>
  </si>
  <si>
    <t>WarehouseInfiltration</t>
  </si>
  <si>
    <t>AssemblyServiceHotWater</t>
  </si>
  <si>
    <t>AssemblyGasEquip</t>
  </si>
  <si>
    <t>AssemblyHVACAvail</t>
  </si>
  <si>
    <t>AssemblyElevator</t>
  </si>
  <si>
    <t>AssemblyEscalator</t>
  </si>
  <si>
    <t>SchoolServiceHotWater</t>
  </si>
  <si>
    <t>SchoolGasEquip</t>
  </si>
  <si>
    <t>SchoolHVACAvail</t>
  </si>
  <si>
    <t>SchoolElevator</t>
  </si>
  <si>
    <t>SchoolEscalator</t>
  </si>
  <si>
    <t>WarehouseServiceHotWater</t>
  </si>
  <si>
    <t>WarehouseGasEquip</t>
  </si>
  <si>
    <t>WarehouseHVACAvail</t>
  </si>
  <si>
    <t>WarehouseElevator</t>
  </si>
  <si>
    <t>WarehouseEscalator</t>
  </si>
  <si>
    <t>DataServiceHotWater</t>
  </si>
  <si>
    <t>DataGasEquip</t>
  </si>
  <si>
    <t>DataHVACAvail</t>
  </si>
  <si>
    <t>DataElevator</t>
  </si>
  <si>
    <t>DataEscalator</t>
  </si>
  <si>
    <t>OfficeServiceHotWater</t>
  </si>
  <si>
    <t>OfficeGasEquip</t>
  </si>
  <si>
    <t>OfficeHVACAvail</t>
  </si>
  <si>
    <t>OfficeEscalator</t>
  </si>
  <si>
    <t>ManufacturingServiceHotWater</t>
  </si>
  <si>
    <t>ManufacturingGasEquip</t>
  </si>
  <si>
    <t>ManufacturingHVACAvail</t>
  </si>
  <si>
    <t>ManufacturingElevator</t>
  </si>
  <si>
    <t>ManufacturingEscalator</t>
  </si>
  <si>
    <t>RetailServiceHotWater</t>
  </si>
  <si>
    <t>RetailGasEquip</t>
  </si>
  <si>
    <t>RetailHVACAvail</t>
  </si>
  <si>
    <t>RetailElevator</t>
  </si>
  <si>
    <t>RetailEscalator</t>
  </si>
  <si>
    <t>HealthServiceHotWater</t>
  </si>
  <si>
    <t>HealthGasEquip</t>
  </si>
  <si>
    <t>HealthHVACAvail</t>
  </si>
  <si>
    <t>HealthElevator</t>
  </si>
  <si>
    <t>HealthEscalator</t>
  </si>
  <si>
    <t>ParkingServiceHotWater</t>
  </si>
  <si>
    <t>ParkingGasEquip</t>
  </si>
  <si>
    <t>ParkingHVACAvail</t>
  </si>
  <si>
    <t>ParkingElevator</t>
  </si>
  <si>
    <t>ParkingEscalator</t>
  </si>
  <si>
    <t>RestaurantServiceHotWater</t>
  </si>
  <si>
    <t>RestaurantGasEquip</t>
  </si>
  <si>
    <t>RestaurantHVACAvail</t>
  </si>
  <si>
    <t>RestaurantElevator</t>
  </si>
  <si>
    <t>RestaurantEscalator</t>
  </si>
  <si>
    <t>ResidentialLivingServiceHotWater</t>
  </si>
  <si>
    <t>ResidentialLivingGasEquip</t>
  </si>
  <si>
    <t>ResidentialLivingHVACAvail</t>
  </si>
  <si>
    <t>ResidentialLivingElevator</t>
  </si>
  <si>
    <t>ResidentialLivingEscalator</t>
  </si>
  <si>
    <t>ResidentialCommonServiceHotWater</t>
  </si>
  <si>
    <t>ResidentialCommonGasEquip</t>
  </si>
  <si>
    <t>ResidentialCommonHVACAvail</t>
  </si>
  <si>
    <t>ResidentialCommonElevator</t>
  </si>
  <si>
    <t>ResidentialCommonEscalator</t>
  </si>
  <si>
    <t>LaboratoryOccupancy</t>
  </si>
  <si>
    <t>LaboratoryReceptacle</t>
  </si>
  <si>
    <t>LaboratoryServiceHotWater</t>
  </si>
  <si>
    <t>LaboratoryLights</t>
  </si>
  <si>
    <t>LaboratoryGasEquip</t>
  </si>
  <si>
    <t>LaboratoryRefrigeration</t>
  </si>
  <si>
    <t>LaboratoryInfiltration</t>
  </si>
  <si>
    <t>LaboratoryHVACAvail</t>
  </si>
  <si>
    <t>LaboratoryElevator</t>
  </si>
  <si>
    <t>LaboratoryEscalator</t>
  </si>
  <si>
    <t>Function Group Name</t>
  </si>
  <si>
    <t>// Schedule names by Space:FunctionScheduleGroup</t>
  </si>
  <si>
    <t>TABLE SpaceFunctionData</t>
  </si>
  <si>
    <t>FuncSchGrp</t>
  </si>
  <si>
    <t>TABLE SpaceFunctionGroups</t>
  </si>
  <si>
    <t>IntLtgRegSchRef</t>
  </si>
  <si>
    <t>FuncGroup</t>
  </si>
  <si>
    <t xml:space="preserve">; </t>
  </si>
  <si>
    <t>GasEqpPwrDens</t>
  </si>
  <si>
    <t>GasEqpSchRef</t>
  </si>
  <si>
    <t>Gas Equipment Schedule</t>
  </si>
  <si>
    <t>IllumSetptMin</t>
  </si>
  <si>
    <t>IllumSetptMax</t>
  </si>
  <si>
    <t>IllumSetptAdjFacPri</t>
  </si>
  <si>
    <t>IllumSetptAdjFacSec</t>
  </si>
  <si>
    <t>AssemblyHtgSetpt</t>
  </si>
  <si>
    <t>AssemblyClgSetpt</t>
  </si>
  <si>
    <t>AssemblyWtrHtrSetpt</t>
  </si>
  <si>
    <t>DataHtgSetpt</t>
  </si>
  <si>
    <t>DataClgSetpt</t>
  </si>
  <si>
    <t>DataWtrHtrSetpt</t>
  </si>
  <si>
    <t>HealthHtgSetpt</t>
  </si>
  <si>
    <t>HealthClgSetpt</t>
  </si>
  <si>
    <t>HealthWtrHtrSetpt</t>
  </si>
  <si>
    <t>LaboratoryHtgSetpt</t>
  </si>
  <si>
    <t>LaboratoryClgSetpt</t>
  </si>
  <si>
    <t>LaboratoryWtrHtrSetpt</t>
  </si>
  <si>
    <t>ManufacturingHtgSetpt</t>
  </si>
  <si>
    <t>ManufacturingClgSetpt</t>
  </si>
  <si>
    <t>ManufacturingWtrHtrSetpt</t>
  </si>
  <si>
    <t>OfficeHtgSetpt</t>
  </si>
  <si>
    <t>OfficeClgSetpt</t>
  </si>
  <si>
    <t>OfficeWtrHtrSetpt</t>
  </si>
  <si>
    <t>ParkingHtgSetpt</t>
  </si>
  <si>
    <t>ParkingClgSetpt</t>
  </si>
  <si>
    <t>ParkingWtrHtrSetpt</t>
  </si>
  <si>
    <t>ResidentialLivingHtgSetpt</t>
  </si>
  <si>
    <t>ResidentialLivingClgSetpt</t>
  </si>
  <si>
    <t>ResidentialLivingWtrHtrSetpt</t>
  </si>
  <si>
    <t>ResidentialCommonHtgSetpt</t>
  </si>
  <si>
    <t>ResidentialCommonClgSetpt</t>
  </si>
  <si>
    <t>ResidentialCommonWtrHtrSetpt</t>
  </si>
  <si>
    <t>RestaurantHtgSetpt</t>
  </si>
  <si>
    <t>RestaurantClgSetpt</t>
  </si>
  <si>
    <t>RestaurantWtrHtrSetpt</t>
  </si>
  <si>
    <t>RetailHtgSetpt</t>
  </si>
  <si>
    <t>RetailClgSetpt</t>
  </si>
  <si>
    <t>RetailWtrHtrSetpt</t>
  </si>
  <si>
    <t>SchoolHtgSetpt</t>
  </si>
  <si>
    <t>SchoolClgSetpt</t>
  </si>
  <si>
    <t>SchoolWtrHtrSetpt</t>
  </si>
  <si>
    <t>WarehouseHtgSetpt</t>
  </si>
  <si>
    <t>WarehouseClgSetpt</t>
  </si>
  <si>
    <t>WarehouseWtrHtrSetpt</t>
  </si>
  <si>
    <t>90.1 2010 Space Type</t>
  </si>
  <si>
    <t>Receptacle Load</t>
  </si>
  <si>
    <t>90.1 2010 LPD</t>
  </si>
  <si>
    <t xml:space="preserve"> 90.1 2010
RCR Threshold</t>
  </si>
  <si>
    <t>NACM Schedule</t>
  </si>
  <si>
    <t>Atrium - First 40 ft in height</t>
  </si>
  <si>
    <t>Atrium - Height above 40 ft</t>
  </si>
  <si>
    <t>Classroom/Lecture/Training</t>
  </si>
  <si>
    <t>Restrooms</t>
  </si>
  <si>
    <t>Sales Area (for accent lighting, see Section 9.6.2 (b))</t>
  </si>
  <si>
    <t>Storage</t>
  </si>
  <si>
    <t xml:space="preserve">Convention Center - Audience Seating </t>
  </si>
  <si>
    <t>Gymnasium/Fitness Center - Fitness Area 0.72 4</t>
  </si>
  <si>
    <t>Gymnasium/Fitness Center - Gymnasium Audience Seating 0.43 6</t>
  </si>
  <si>
    <t>Gymnasium/Fitness Center - Playing Area 1.20 4</t>
  </si>
  <si>
    <t>Hospital - Corridor/Transition</t>
  </si>
  <si>
    <t>Hospital - Emergency</t>
  </si>
  <si>
    <t>Hospital - Exam/Treatment</t>
  </si>
  <si>
    <t>Hospital - Laundry/Washing</t>
  </si>
  <si>
    <t>Hospital - Lounge/Recreation</t>
  </si>
  <si>
    <t>Hospital - Medical Supply</t>
  </si>
  <si>
    <t>Hospital - Nursery</t>
  </si>
  <si>
    <t>Hospital - Nurses’ Station</t>
  </si>
  <si>
    <t>Hospital - Operating Room</t>
  </si>
  <si>
    <t>Hospital - Patient Room</t>
  </si>
  <si>
    <t>Hospital - Pharmacy</t>
  </si>
  <si>
    <t>Hospital - Physical Therapy</t>
  </si>
  <si>
    <t>Hospital - Radiology/Imaging</t>
  </si>
  <si>
    <t>Hospital - Recovery</t>
  </si>
  <si>
    <t>Manufacturing - Detailed Manufacturing 1.29 4</t>
  </si>
  <si>
    <t>Manufacturing - Equipment Room 0.95 6</t>
  </si>
  <si>
    <t>Manufacturing - Extra High Bay (&gt;50 ft Floor to Ceiling Height)</t>
  </si>
  <si>
    <t>Manufacturing - High Bay (25–50 ft Floor to Ceiling Height)</t>
  </si>
  <si>
    <t>Manufacturing - Low Bay (&lt;25 ft Floor to Ceiling Ht)</t>
  </si>
  <si>
    <t>Retail - Sales Area (for accent lighting, see Section 9.6.3(c))</t>
  </si>
  <si>
    <t>RCRThresh</t>
  </si>
  <si>
    <t>2,</t>
  </si>
  <si>
    <t>,</t>
  </si>
  <si>
    <t>"</t>
  </si>
  <si>
    <t>Unoccupied-Exclude from Gross Floor Area</t>
  </si>
  <si>
    <t>Unoccupied-Include in Gross Floor Area</t>
  </si>
  <si>
    <t>- specify -</t>
  </si>
  <si>
    <t>// This List (column A) pasted into S901G_2010 BEMEnums.txt (after T24 enums list)</t>
  </si>
  <si>
    <t>Multifamily - Dwelling/Sleeping Units</t>
  </si>
  <si>
    <t>Occupancy</t>
  </si>
  <si>
    <t>Receptacle</t>
  </si>
  <si>
    <t>ServiceHotWater</t>
  </si>
  <si>
    <t>Lights</t>
  </si>
  <si>
    <t>GasEquip</t>
  </si>
  <si>
    <t>Refrigeration</t>
  </si>
  <si>
    <t>Infiltration</t>
  </si>
  <si>
    <t>HVACAvail</t>
  </si>
  <si>
    <t>HtgSetpt</t>
  </si>
  <si>
    <t>ClgSetpt</t>
  </si>
  <si>
    <t>Elevator</t>
  </si>
  <si>
    <t>Escalator</t>
  </si>
  <si>
    <t>WtrHtrSetpt</t>
  </si>
  <si>
    <t>;</t>
  </si>
  <si>
    <t>Note: LPD allowance is W/ft height</t>
  </si>
  <si>
    <t>Audience/Seating Area—Permanent - For auditorium</t>
  </si>
  <si>
    <t>Audience/Seating Area—Permanent - For Performing Arts Theater</t>
  </si>
  <si>
    <t>Audience/Seating Area—Permanent - For Motion Picture Theater</t>
  </si>
  <si>
    <t>Conference/Meeting/Multipurpose</t>
  </si>
  <si>
    <t>Corridor/Transition</t>
  </si>
  <si>
    <t>Dining Area</t>
  </si>
  <si>
    <t>Dining Area  - For Bar Lounge/Leisure Dining</t>
  </si>
  <si>
    <t>Dining Area - For Family Dining</t>
  </si>
  <si>
    <t>Dressing/Fitting Room for Performing Arts Theater</t>
  </si>
  <si>
    <t>Electrical/Mechanical</t>
  </si>
  <si>
    <t>Food Preparation</t>
  </si>
  <si>
    <t>Laboratory - For Classrooms</t>
  </si>
  <si>
    <t>Laboratory - For Medical/Industrial/Research</t>
  </si>
  <si>
    <t>Lobby</t>
  </si>
  <si>
    <t>Lobby  - For Elevator</t>
  </si>
  <si>
    <t>Lobby  - For Performing Arts Theater</t>
  </si>
  <si>
    <t>Lobby  - For Motion Picture Theater</t>
  </si>
  <si>
    <t>Locker Room</t>
  </si>
  <si>
    <t>Lounge/Recreation</t>
  </si>
  <si>
    <t>Office - Enclosed</t>
  </si>
  <si>
    <t>Office - Open Plan</t>
  </si>
  <si>
    <t>Stairway</t>
  </si>
  <si>
    <t>Workshop</t>
  </si>
  <si>
    <t>Automotive - Service/Repair</t>
  </si>
  <si>
    <t>Bank/Office - Banking Activity Area</t>
  </si>
  <si>
    <t>Convention Center - Exhibit Space</t>
  </si>
  <si>
    <t>Courthouse/Police Station/Penitentiary - Courtroom</t>
  </si>
  <si>
    <t>Courthouse/Police Station/Penitentiary - Confinement Cells</t>
  </si>
  <si>
    <t>Courthouse/Police Station/Penitentiary - Judges’ Chambers</t>
  </si>
  <si>
    <t>Courthouse/Police Station/Penitentiary - Penitentiary Audience Seating</t>
  </si>
  <si>
    <t>Courthouse/Police Station/Penitentiary - Penitentiary Classroom</t>
  </si>
  <si>
    <t>Courthouse/Police Station/Penitentiary - Penitentiary Dining</t>
  </si>
  <si>
    <t>Dormitory - Living Quarters</t>
  </si>
  <si>
    <t>Fire Stations - Engine Room</t>
  </si>
  <si>
    <t>Fire Stations - Sleeping Quarters</t>
  </si>
  <si>
    <t>Hotel/Highway Lodging - Hotel Dining</t>
  </si>
  <si>
    <t>Hotel/Highway Lodging - Hotel Guest Rooms</t>
  </si>
  <si>
    <t>Hotel/Highway Lodging - Hotel Lobby</t>
  </si>
  <si>
    <t>Hotel/Highway Lodging - Highway Lodging Dining</t>
  </si>
  <si>
    <t>Hotel/Highway Lodging - Highway Lodging Guest Rooms</t>
  </si>
  <si>
    <t>Library - Card File and Cataloging</t>
  </si>
  <si>
    <t>Library - Reading Area</t>
  </si>
  <si>
    <t>Manufacturing - Corridor/Transition</t>
  </si>
  <si>
    <t>Museum - General Exhibition</t>
  </si>
  <si>
    <t>Museum - Restoration</t>
  </si>
  <si>
    <t>Parking Garage - Garage Area</t>
  </si>
  <si>
    <t>Post Office - Sorting Area</t>
  </si>
  <si>
    <t>Religious Buildings - Audience Seating</t>
  </si>
  <si>
    <t>Religious Buildings - Fellowship Hall</t>
  </si>
  <si>
    <t>Religious Buildings - Worship Pulpit, Choir</t>
  </si>
  <si>
    <t>Retail - Dressing/Fitting Room</t>
  </si>
  <si>
    <t>Retail - Mall Concourse</t>
  </si>
  <si>
    <t>Sports Arena - Audience Seating</t>
  </si>
  <si>
    <t>Sports Arena - Court Sports Arena—Class 4</t>
  </si>
  <si>
    <t>Sports Arena - Court Sports Arena—Class 3</t>
  </si>
  <si>
    <t>Sports Arena - Court Sports Arena—Class 2</t>
  </si>
  <si>
    <t>Sports Arena - Court Sports Arena—Class 1</t>
  </si>
  <si>
    <t>Sports Arena - Ring Sports Arena</t>
  </si>
  <si>
    <t>Transportation - Air/Train/Bus—Baggage Area</t>
  </si>
  <si>
    <t>Transportation - Airport—Concourse</t>
  </si>
  <si>
    <t>Transportation - Audience Seating</t>
  </si>
  <si>
    <t>Transportation - Terminal—Ticket Counter</t>
  </si>
  <si>
    <t>Warehouse - Fine Material Storage</t>
  </si>
  <si>
    <t>Warehouse - Medium/Bulky Material Storage</t>
  </si>
  <si>
    <t>NotApplicable</t>
  </si>
  <si>
    <t>Width &lt; 8 ft</t>
  </si>
  <si>
    <t>As Designed</t>
  </si>
  <si>
    <t>Unoccupied</t>
  </si>
  <si>
    <t>UnoccupiedOccupancy</t>
  </si>
  <si>
    <t>UnoccupiedReceptacle</t>
  </si>
  <si>
    <t>UnoccupiedServiceHotWater</t>
  </si>
  <si>
    <t>UnoccupiedLights</t>
  </si>
  <si>
    <t>UnoccupiedGasEquip</t>
  </si>
  <si>
    <t>UnoccupiedRefrigeration</t>
  </si>
  <si>
    <t>UnoccupiedInfiltration</t>
  </si>
  <si>
    <t>UnoccupiedHVACAvail</t>
  </si>
  <si>
    <t>UnoccupiedHtgSetpt</t>
  </si>
  <si>
    <t>UnoccupiedClgSetpt</t>
  </si>
  <si>
    <t>UnoccupiedElevator</t>
  </si>
  <si>
    <t>UnoccupiedEscalator</t>
  </si>
  <si>
    <t>UnoccupiedWtrHtrSetpt</t>
  </si>
  <si>
    <t>Attic or Crawlspace (Naturally or Mechanically Ventilated)</t>
  </si>
  <si>
    <t>Attic or Crawlspace (Not Ventilated)</t>
  </si>
  <si>
    <t>// This table saved as App3-4A_SpaceBySpace-S901G_2010.csv</t>
  </si>
  <si>
    <t>CFM/person</t>
  </si>
  <si>
    <t>CFM/Person</t>
  </si>
  <si>
    <t>Copy Room</t>
  </si>
  <si>
    <t>Employee Breakroom</t>
  </si>
  <si>
    <t>50 cfm/toilet</t>
  </si>
  <si>
    <r>
      <t>CFM/ft</t>
    </r>
    <r>
      <rPr>
        <vertAlign val="superscript"/>
        <sz val="10"/>
        <rFont val="Arial"/>
        <family val="2"/>
      </rPr>
      <t>2</t>
    </r>
  </si>
  <si>
    <t>90.1-2010
Ra</t>
  </si>
  <si>
    <t>90.1-2010
Rp</t>
  </si>
  <si>
    <t>90.1-2010
Exhaust</t>
  </si>
  <si>
    <t>IMC 2012
Ra</t>
  </si>
  <si>
    <t>IMC 2012
Rp</t>
  </si>
  <si>
    <t>IMC 2012
Exhaust</t>
  </si>
  <si>
    <t xml:space="preserve">T-24 2013
</t>
  </si>
  <si>
    <t>S6212010_CodeVentPerArea</t>
  </si>
  <si>
    <t>S6212010_CodeVentPerPerson</t>
  </si>
  <si>
    <t>S6212010_CodeExhPerArea</t>
  </si>
  <si>
    <t>IMC2012_CodeVentPerArea</t>
  </si>
  <si>
    <t>IMC2012_CodeVentPerPerson</t>
  </si>
  <si>
    <t>IMC2012_CodeExhPerArea</t>
  </si>
  <si>
    <t>T24N2013_CodeVentPerArea</t>
  </si>
  <si>
    <t>20/50f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</si>
</sst>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5">
    <font>
      <sz val="10"/>
      <name val="Arial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indexed="8"/>
      <name val="MS Sans Serif"/>
      <family val="2"/>
    </font>
    <font>
      <sz val="11"/>
      <color theme="1"/>
      <name val="Calibri"/>
      <family val="2"/>
      <charset val="134"/>
      <scheme val="minor"/>
    </font>
    <font>
      <vertAlign val="superscript"/>
      <sz val="10"/>
      <name val="Arial"/>
      <family val="2"/>
    </font>
    <font>
      <b/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6"/>
      </right>
      <top/>
      <bottom/>
      <diagonal/>
    </border>
  </borders>
  <cellStyleXfs count="336">
    <xf numFmtId="0" fontId="0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11" fillId="0" borderId="0"/>
    <xf numFmtId="9" fontId="9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4" applyNumberFormat="0" applyAlignment="0" applyProtection="0"/>
    <xf numFmtId="0" fontId="21" fillId="6" borderId="5" applyNumberFormat="0" applyAlignment="0" applyProtection="0"/>
    <xf numFmtId="0" fontId="22" fillId="6" borderId="4" applyNumberFormat="0" applyAlignment="0" applyProtection="0"/>
    <xf numFmtId="0" fontId="23" fillId="0" borderId="6" applyNumberFormat="0" applyFill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8" fillId="28" borderId="0" applyNumberFormat="0" applyBorder="0" applyAlignment="0" applyProtection="0"/>
    <xf numFmtId="0" fontId="2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8" fillId="32" borderId="0" applyNumberFormat="0" applyBorder="0" applyAlignment="0" applyProtection="0"/>
    <xf numFmtId="0" fontId="7" fillId="0" borderId="0"/>
    <xf numFmtId="0" fontId="12" fillId="0" borderId="0"/>
    <xf numFmtId="0" fontId="7" fillId="8" borderId="8" applyNumberFormat="0" applyFont="0" applyAlignment="0" applyProtection="0"/>
    <xf numFmtId="0" fontId="6" fillId="0" borderId="0"/>
    <xf numFmtId="0" fontId="9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9" fillId="0" borderId="0"/>
    <xf numFmtId="0" fontId="5" fillId="8" borderId="8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9" fillId="0" borderId="0"/>
    <xf numFmtId="0" fontId="5" fillId="8" borderId="8" applyNumberFormat="0" applyFont="0" applyAlignment="0" applyProtection="0"/>
    <xf numFmtId="0" fontId="5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9" fillId="0" borderId="0"/>
    <xf numFmtId="0" fontId="4" fillId="0" borderId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9" fillId="0" borderId="0"/>
    <xf numFmtId="0" fontId="41" fillId="0" borderId="0" applyNumberFormat="0" applyFill="0" applyBorder="0" applyAlignment="0" applyProtection="0"/>
    <xf numFmtId="0" fontId="2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43" fontId="9" fillId="0" borderId="0" applyFont="0" applyFill="0" applyBorder="0" applyAlignment="0" applyProtection="0"/>
    <xf numFmtId="0" fontId="9" fillId="0" borderId="0"/>
    <xf numFmtId="0" fontId="42" fillId="0" borderId="0">
      <alignment vertical="center"/>
    </xf>
    <xf numFmtId="0" fontId="41" fillId="0" borderId="0" applyNumberFormat="0" applyFill="0" applyBorder="0" applyAlignment="0" applyProtection="0"/>
    <xf numFmtId="0" fontId="2" fillId="0" borderId="0"/>
    <xf numFmtId="0" fontId="2" fillId="8" borderId="8" applyNumberFormat="0" applyFont="0" applyAlignment="0" applyProtection="0"/>
    <xf numFmtId="9" fontId="9" fillId="0" borderId="0" applyFont="0" applyFill="0" applyBorder="0" applyAlignment="0" applyProtection="0"/>
    <xf numFmtId="0" fontId="1" fillId="0" borderId="0"/>
    <xf numFmtId="0" fontId="9" fillId="0" borderId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4" applyNumberFormat="0" applyAlignment="0" applyProtection="0"/>
    <xf numFmtId="0" fontId="21" fillId="6" borderId="5" applyNumberFormat="0" applyAlignment="0" applyProtection="0"/>
    <xf numFmtId="0" fontId="22" fillId="6" borderId="4" applyNumberFormat="0" applyAlignment="0" applyProtection="0"/>
    <xf numFmtId="0" fontId="23" fillId="0" borderId="6" applyNumberFormat="0" applyFill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8" fillId="28" borderId="0" applyNumberFormat="0" applyBorder="0" applyAlignment="0" applyProtection="0"/>
    <xf numFmtId="0" fontId="2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8" fillId="3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9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9" fontId="2" fillId="0" borderId="0" applyFont="0" applyFill="0" applyBorder="0" applyAlignment="0" applyProtection="0"/>
    <xf numFmtId="0" fontId="2" fillId="0" borderId="0"/>
  </cellStyleXfs>
  <cellXfs count="66">
    <xf numFmtId="0" fontId="0" fillId="0" borderId="0" xfId="0"/>
    <xf numFmtId="0" fontId="31" fillId="0" borderId="0" xfId="53" applyFont="1" applyFill="1" applyAlignment="1">
      <alignment horizontal="left"/>
    </xf>
    <xf numFmtId="0" fontId="31" fillId="0" borderId="0" xfId="54" applyFont="1" applyFill="1" applyAlignment="1">
      <alignment horizontal="left"/>
    </xf>
    <xf numFmtId="0" fontId="6" fillId="0" borderId="0" xfId="53" applyFont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53" applyFont="1" applyAlignment="1">
      <alignment horizontal="left"/>
    </xf>
    <xf numFmtId="0" fontId="33" fillId="0" borderId="0" xfId="54" applyFont="1" applyFill="1" applyAlignment="1">
      <alignment horizontal="left"/>
    </xf>
    <xf numFmtId="0" fontId="33" fillId="0" borderId="0" xfId="51" applyFont="1" applyFill="1" applyAlignment="1">
      <alignment horizontal="left"/>
    </xf>
    <xf numFmtId="0" fontId="33" fillId="0" borderId="0" xfId="50" applyFont="1" applyFill="1" applyAlignment="1">
      <alignment horizontal="left"/>
    </xf>
    <xf numFmtId="0" fontId="27" fillId="0" borderId="0" xfId="53" applyFont="1" applyAlignment="1">
      <alignment horizontal="left"/>
    </xf>
    <xf numFmtId="0" fontId="34" fillId="0" borderId="0" xfId="54" applyFont="1" applyFill="1" applyAlignment="1">
      <alignment horizontal="left"/>
    </xf>
    <xf numFmtId="0" fontId="34" fillId="0" borderId="0" xfId="51" applyFont="1" applyFill="1" applyAlignment="1">
      <alignment horizontal="left"/>
    </xf>
    <xf numFmtId="0" fontId="27" fillId="0" borderId="10" xfId="50" applyNumberFormat="1" applyFont="1" applyFill="1" applyBorder="1" applyAlignment="1">
      <alignment horizontal="left" vertical="top"/>
    </xf>
    <xf numFmtId="0" fontId="27" fillId="0" borderId="0" xfId="50" applyNumberFormat="1" applyFont="1" applyFill="1" applyBorder="1" applyAlignment="1">
      <alignment horizontal="left" vertical="top"/>
    </xf>
    <xf numFmtId="0" fontId="34" fillId="0" borderId="0" xfId="50" applyFont="1" applyFill="1" applyAlignment="1">
      <alignment horizontal="left"/>
    </xf>
    <xf numFmtId="0" fontId="29" fillId="0" borderId="0" xfId="50" applyFont="1" applyFill="1" applyAlignment="1">
      <alignment horizontal="left" vertical="top"/>
    </xf>
    <xf numFmtId="0" fontId="29" fillId="0" borderId="0" xfId="51" applyFont="1" applyFill="1" applyAlignment="1">
      <alignment horizontal="left" vertical="top"/>
    </xf>
    <xf numFmtId="0" fontId="30" fillId="0" borderId="0" xfId="50" applyFont="1" applyFill="1" applyAlignment="1">
      <alignment horizontal="left" vertical="top"/>
    </xf>
    <xf numFmtId="0" fontId="35" fillId="0" borderId="0" xfId="51" applyFont="1" applyFill="1" applyAlignment="1">
      <alignment horizontal="left" vertical="top"/>
    </xf>
    <xf numFmtId="0" fontId="35" fillId="0" borderId="0" xfId="50" applyFont="1" applyFill="1" applyAlignment="1">
      <alignment horizontal="left" vertical="top"/>
    </xf>
    <xf numFmtId="0" fontId="36" fillId="0" borderId="0" xfId="51" applyFont="1" applyFill="1" applyAlignment="1">
      <alignment horizontal="left" vertical="top"/>
    </xf>
    <xf numFmtId="0" fontId="37" fillId="0" borderId="10" xfId="50" applyNumberFormat="1" applyFont="1" applyFill="1" applyBorder="1" applyAlignment="1">
      <alignment horizontal="left" vertical="top"/>
    </xf>
    <xf numFmtId="0" fontId="37" fillId="0" borderId="0" xfId="50" applyNumberFormat="1" applyFont="1" applyFill="1" applyBorder="1" applyAlignment="1">
      <alignment horizontal="left" vertical="top"/>
    </xf>
    <xf numFmtId="0" fontId="36" fillId="0" borderId="0" xfId="50" applyFont="1" applyFill="1" applyAlignment="1">
      <alignment horizontal="left" vertical="top"/>
    </xf>
    <xf numFmtId="0" fontId="38" fillId="0" borderId="0" xfId="50" applyFont="1" applyFill="1" applyAlignment="1">
      <alignment horizontal="left" vertical="top"/>
    </xf>
    <xf numFmtId="0" fontId="0" fillId="3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31" fillId="0" borderId="0" xfId="16" applyFont="1" applyFill="1" applyAlignment="1">
      <alignment horizontal="left" vertical="top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29" fillId="0" borderId="0" xfId="154" applyFont="1" applyFill="1" applyAlignment="1">
      <alignment horizontal="left" vertical="top"/>
    </xf>
    <xf numFmtId="0" fontId="0" fillId="0" borderId="0" xfId="0" quotePrefix="1"/>
    <xf numFmtId="0" fontId="29" fillId="0" borderId="0" xfId="0" quotePrefix="1" applyFont="1"/>
    <xf numFmtId="0" fontId="0" fillId="0" borderId="0" xfId="0" applyAlignment="1">
      <alignment horizontal="left" wrapText="1"/>
    </xf>
    <xf numFmtId="0" fontId="0" fillId="33" borderId="0" xfId="0" applyFill="1" applyBorder="1" applyAlignment="1">
      <alignment horizontal="left"/>
    </xf>
    <xf numFmtId="0" fontId="9" fillId="0" borderId="0" xfId="0" applyFont="1" applyFill="1" applyAlignment="1">
      <alignment horizontal="left"/>
    </xf>
    <xf numFmtId="0" fontId="0" fillId="0" borderId="0" xfId="0" applyFill="1" applyAlignment="1">
      <alignment horizontal="left" wrapText="1"/>
    </xf>
    <xf numFmtId="0" fontId="0" fillId="34" borderId="0" xfId="0" applyFill="1" applyAlignment="1">
      <alignment horizontal="left"/>
    </xf>
    <xf numFmtId="0" fontId="9" fillId="34" borderId="0" xfId="0" applyFont="1" applyFill="1" applyAlignment="1">
      <alignment horizontal="left"/>
    </xf>
    <xf numFmtId="0" fontId="29" fillId="0" borderId="0" xfId="50" quotePrefix="1" applyFont="1" applyFill="1" applyAlignment="1">
      <alignment horizontal="left" vertical="top"/>
    </xf>
    <xf numFmtId="0" fontId="29" fillId="33" borderId="0" xfId="51" applyFont="1" applyFill="1" applyAlignment="1">
      <alignment horizontal="left" vertical="top"/>
    </xf>
    <xf numFmtId="0" fontId="9" fillId="0" borderId="0" xfId="0" applyFont="1" applyAlignment="1">
      <alignment horizontal="left"/>
    </xf>
    <xf numFmtId="0" fontId="2" fillId="0" borderId="0" xfId="108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/>
    </xf>
    <xf numFmtId="0" fontId="9" fillId="33" borderId="0" xfId="0" applyFont="1" applyFill="1" applyAlignment="1">
      <alignment horizontal="left"/>
    </xf>
    <xf numFmtId="0" fontId="9" fillId="33" borderId="0" xfId="0" applyFont="1" applyFill="1" applyBorder="1" applyAlignment="1">
      <alignment horizontal="left"/>
    </xf>
    <xf numFmtId="0" fontId="29" fillId="0" borderId="0" xfId="51" applyFont="1" applyAlignment="1">
      <alignment horizontal="left" vertical="top"/>
    </xf>
    <xf numFmtId="0" fontId="0" fillId="0" borderId="0" xfId="0"/>
    <xf numFmtId="0" fontId="29" fillId="0" borderId="0" xfId="170" applyFont="1" applyFill="1" applyAlignment="1">
      <alignment horizontal="left" vertical="top"/>
    </xf>
    <xf numFmtId="0" fontId="29" fillId="0" borderId="0" xfId="87" applyFont="1" applyFill="1" applyAlignment="1">
      <alignment horizontal="left" vertical="top"/>
    </xf>
    <xf numFmtId="0" fontId="35" fillId="33" borderId="0" xfId="51" applyFont="1" applyFill="1" applyAlignment="1">
      <alignment horizontal="left" vertical="top"/>
    </xf>
    <xf numFmtId="0" fontId="44" fillId="33" borderId="0" xfId="0" applyFont="1" applyFill="1"/>
    <xf numFmtId="0" fontId="29" fillId="0" borderId="0" xfId="87" applyFont="1" applyFill="1" applyAlignment="1">
      <alignment horizontal="center" vertical="top"/>
    </xf>
    <xf numFmtId="0" fontId="9" fillId="0" borderId="0" xfId="0" applyFont="1" applyFill="1" applyBorder="1" applyAlignment="1">
      <alignment horizontal="center"/>
    </xf>
    <xf numFmtId="0" fontId="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9" fillId="33" borderId="0" xfId="0" applyFont="1" applyFill="1" applyAlignment="1">
      <alignment horizontal="center"/>
    </xf>
    <xf numFmtId="0" fontId="29" fillId="0" borderId="0" xfId="87" applyFont="1" applyFill="1" applyBorder="1" applyAlignment="1">
      <alignment horizontal="center" vertical="top"/>
    </xf>
    <xf numFmtId="0" fontId="9" fillId="33" borderId="0" xfId="0" applyFont="1" applyFill="1" applyBorder="1" applyAlignment="1">
      <alignment horizontal="center"/>
    </xf>
    <xf numFmtId="0" fontId="9" fillId="33" borderId="0" xfId="176" applyFont="1" applyFill="1" applyBorder="1" applyAlignment="1">
      <alignment horizontal="center"/>
    </xf>
    <xf numFmtId="0" fontId="9" fillId="0" borderId="0" xfId="176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 wrapText="1"/>
    </xf>
  </cellXfs>
  <cellStyles count="336">
    <cellStyle name="20% - Accent1" xfId="27" builtinId="30" customBuiltin="1"/>
    <cellStyle name="20% - Accent1 2" xfId="74"/>
    <cellStyle name="20% - Accent1 2 2" xfId="126"/>
    <cellStyle name="20% - Accent1 2 2 2" xfId="299"/>
    <cellStyle name="20% - Accent1 2 3" xfId="185"/>
    <cellStyle name="20% - Accent1 3" xfId="56"/>
    <cellStyle name="20% - Accent1 3 2" xfId="110"/>
    <cellStyle name="20% - Accent1 3 2 2" xfId="283"/>
    <cellStyle name="20% - Accent1 3 3" xfId="247"/>
    <cellStyle name="20% - Accent1 4" xfId="91"/>
    <cellStyle name="20% - Accent1 4 2" xfId="264"/>
    <cellStyle name="20% - Accent1 5" xfId="142"/>
    <cellStyle name="20% - Accent1 5 2" xfId="315"/>
    <cellStyle name="20% - Accent1 6" xfId="158"/>
    <cellStyle name="20% - Accent1 7" xfId="223"/>
    <cellStyle name="20% - Accent2" xfId="31" builtinId="34" customBuiltin="1"/>
    <cellStyle name="20% - Accent2 2" xfId="76"/>
    <cellStyle name="20% - Accent2 2 2" xfId="128"/>
    <cellStyle name="20% - Accent2 2 2 2" xfId="301"/>
    <cellStyle name="20% - Accent2 2 3" xfId="187"/>
    <cellStyle name="20% - Accent2 3" xfId="58"/>
    <cellStyle name="20% - Accent2 3 2" xfId="112"/>
    <cellStyle name="20% - Accent2 3 2 2" xfId="285"/>
    <cellStyle name="20% - Accent2 3 3" xfId="249"/>
    <cellStyle name="20% - Accent2 4" xfId="93"/>
    <cellStyle name="20% - Accent2 4 2" xfId="266"/>
    <cellStyle name="20% - Accent2 5" xfId="144"/>
    <cellStyle name="20% - Accent2 5 2" xfId="317"/>
    <cellStyle name="20% - Accent2 6" xfId="160"/>
    <cellStyle name="20% - Accent2 7" xfId="227"/>
    <cellStyle name="20% - Accent3" xfId="35" builtinId="38" customBuiltin="1"/>
    <cellStyle name="20% - Accent3 2" xfId="78"/>
    <cellStyle name="20% - Accent3 2 2" xfId="130"/>
    <cellStyle name="20% - Accent3 2 2 2" xfId="303"/>
    <cellStyle name="20% - Accent3 2 3" xfId="189"/>
    <cellStyle name="20% - Accent3 3" xfId="60"/>
    <cellStyle name="20% - Accent3 3 2" xfId="114"/>
    <cellStyle name="20% - Accent3 3 2 2" xfId="287"/>
    <cellStyle name="20% - Accent3 3 3" xfId="251"/>
    <cellStyle name="20% - Accent3 4" xfId="95"/>
    <cellStyle name="20% - Accent3 4 2" xfId="268"/>
    <cellStyle name="20% - Accent3 5" xfId="146"/>
    <cellStyle name="20% - Accent3 5 2" xfId="319"/>
    <cellStyle name="20% - Accent3 6" xfId="162"/>
    <cellStyle name="20% - Accent3 7" xfId="231"/>
    <cellStyle name="20% - Accent4" xfId="39" builtinId="42" customBuiltin="1"/>
    <cellStyle name="20% - Accent4 2" xfId="80"/>
    <cellStyle name="20% - Accent4 2 2" xfId="132"/>
    <cellStyle name="20% - Accent4 2 2 2" xfId="305"/>
    <cellStyle name="20% - Accent4 2 3" xfId="191"/>
    <cellStyle name="20% - Accent4 3" xfId="62"/>
    <cellStyle name="20% - Accent4 3 2" xfId="116"/>
    <cellStyle name="20% - Accent4 3 2 2" xfId="289"/>
    <cellStyle name="20% - Accent4 3 3" xfId="253"/>
    <cellStyle name="20% - Accent4 4" xfId="97"/>
    <cellStyle name="20% - Accent4 4 2" xfId="270"/>
    <cellStyle name="20% - Accent4 5" xfId="148"/>
    <cellStyle name="20% - Accent4 5 2" xfId="321"/>
    <cellStyle name="20% - Accent4 6" xfId="164"/>
    <cellStyle name="20% - Accent4 7" xfId="235"/>
    <cellStyle name="20% - Accent5" xfId="43" builtinId="46" customBuiltin="1"/>
    <cellStyle name="20% - Accent5 2" xfId="82"/>
    <cellStyle name="20% - Accent5 2 2" xfId="134"/>
    <cellStyle name="20% - Accent5 2 2 2" xfId="307"/>
    <cellStyle name="20% - Accent5 2 3" xfId="193"/>
    <cellStyle name="20% - Accent5 3" xfId="64"/>
    <cellStyle name="20% - Accent5 3 2" xfId="118"/>
    <cellStyle name="20% - Accent5 3 2 2" xfId="291"/>
    <cellStyle name="20% - Accent5 3 3" xfId="255"/>
    <cellStyle name="20% - Accent5 4" xfId="99"/>
    <cellStyle name="20% - Accent5 4 2" xfId="272"/>
    <cellStyle name="20% - Accent5 5" xfId="150"/>
    <cellStyle name="20% - Accent5 5 2" xfId="323"/>
    <cellStyle name="20% - Accent5 6" xfId="166"/>
    <cellStyle name="20% - Accent5 7" xfId="239"/>
    <cellStyle name="20% - Accent6" xfId="47" builtinId="50" customBuiltin="1"/>
    <cellStyle name="20% - Accent6 2" xfId="84"/>
    <cellStyle name="20% - Accent6 2 2" xfId="136"/>
    <cellStyle name="20% - Accent6 2 2 2" xfId="309"/>
    <cellStyle name="20% - Accent6 2 3" xfId="195"/>
    <cellStyle name="20% - Accent6 3" xfId="66"/>
    <cellStyle name="20% - Accent6 3 2" xfId="120"/>
    <cellStyle name="20% - Accent6 3 2 2" xfId="293"/>
    <cellStyle name="20% - Accent6 3 3" xfId="257"/>
    <cellStyle name="20% - Accent6 4" xfId="101"/>
    <cellStyle name="20% - Accent6 4 2" xfId="274"/>
    <cellStyle name="20% - Accent6 5" xfId="152"/>
    <cellStyle name="20% - Accent6 5 2" xfId="325"/>
    <cellStyle name="20% - Accent6 6" xfId="168"/>
    <cellStyle name="20% - Accent6 7" xfId="243"/>
    <cellStyle name="40% - Accent1" xfId="28" builtinId="31" customBuiltin="1"/>
    <cellStyle name="40% - Accent1 2" xfId="75"/>
    <cellStyle name="40% - Accent1 2 2" xfId="127"/>
    <cellStyle name="40% - Accent1 2 2 2" xfId="300"/>
    <cellStyle name="40% - Accent1 2 3" xfId="186"/>
    <cellStyle name="40% - Accent1 3" xfId="57"/>
    <cellStyle name="40% - Accent1 3 2" xfId="111"/>
    <cellStyle name="40% - Accent1 3 2 2" xfId="284"/>
    <cellStyle name="40% - Accent1 3 3" xfId="248"/>
    <cellStyle name="40% - Accent1 4" xfId="92"/>
    <cellStyle name="40% - Accent1 4 2" xfId="265"/>
    <cellStyle name="40% - Accent1 5" xfId="143"/>
    <cellStyle name="40% - Accent1 5 2" xfId="316"/>
    <cellStyle name="40% - Accent1 6" xfId="159"/>
    <cellStyle name="40% - Accent1 7" xfId="224"/>
    <cellStyle name="40% - Accent2" xfId="32" builtinId="35" customBuiltin="1"/>
    <cellStyle name="40% - Accent2 2" xfId="77"/>
    <cellStyle name="40% - Accent2 2 2" xfId="129"/>
    <cellStyle name="40% - Accent2 2 2 2" xfId="302"/>
    <cellStyle name="40% - Accent2 2 3" xfId="188"/>
    <cellStyle name="40% - Accent2 3" xfId="59"/>
    <cellStyle name="40% - Accent2 3 2" xfId="113"/>
    <cellStyle name="40% - Accent2 3 2 2" xfId="286"/>
    <cellStyle name="40% - Accent2 3 3" xfId="250"/>
    <cellStyle name="40% - Accent2 4" xfId="94"/>
    <cellStyle name="40% - Accent2 4 2" xfId="267"/>
    <cellStyle name="40% - Accent2 5" xfId="145"/>
    <cellStyle name="40% - Accent2 5 2" xfId="318"/>
    <cellStyle name="40% - Accent2 6" xfId="161"/>
    <cellStyle name="40% - Accent2 7" xfId="228"/>
    <cellStyle name="40% - Accent3" xfId="36" builtinId="39" customBuiltin="1"/>
    <cellStyle name="40% - Accent3 2" xfId="79"/>
    <cellStyle name="40% - Accent3 2 2" xfId="131"/>
    <cellStyle name="40% - Accent3 2 2 2" xfId="304"/>
    <cellStyle name="40% - Accent3 2 3" xfId="190"/>
    <cellStyle name="40% - Accent3 3" xfId="61"/>
    <cellStyle name="40% - Accent3 3 2" xfId="115"/>
    <cellStyle name="40% - Accent3 3 2 2" xfId="288"/>
    <cellStyle name="40% - Accent3 3 3" xfId="252"/>
    <cellStyle name="40% - Accent3 4" xfId="96"/>
    <cellStyle name="40% - Accent3 4 2" xfId="269"/>
    <cellStyle name="40% - Accent3 5" xfId="147"/>
    <cellStyle name="40% - Accent3 5 2" xfId="320"/>
    <cellStyle name="40% - Accent3 6" xfId="163"/>
    <cellStyle name="40% - Accent3 7" xfId="232"/>
    <cellStyle name="40% - Accent4" xfId="40" builtinId="43" customBuiltin="1"/>
    <cellStyle name="40% - Accent4 2" xfId="81"/>
    <cellStyle name="40% - Accent4 2 2" xfId="133"/>
    <cellStyle name="40% - Accent4 2 2 2" xfId="306"/>
    <cellStyle name="40% - Accent4 2 3" xfId="192"/>
    <cellStyle name="40% - Accent4 3" xfId="63"/>
    <cellStyle name="40% - Accent4 3 2" xfId="117"/>
    <cellStyle name="40% - Accent4 3 2 2" xfId="290"/>
    <cellStyle name="40% - Accent4 3 3" xfId="254"/>
    <cellStyle name="40% - Accent4 4" xfId="98"/>
    <cellStyle name="40% - Accent4 4 2" xfId="271"/>
    <cellStyle name="40% - Accent4 5" xfId="149"/>
    <cellStyle name="40% - Accent4 5 2" xfId="322"/>
    <cellStyle name="40% - Accent4 6" xfId="165"/>
    <cellStyle name="40% - Accent4 7" xfId="236"/>
    <cellStyle name="40% - Accent5" xfId="44" builtinId="47" customBuiltin="1"/>
    <cellStyle name="40% - Accent5 2" xfId="83"/>
    <cellStyle name="40% - Accent5 2 2" xfId="135"/>
    <cellStyle name="40% - Accent5 2 2 2" xfId="308"/>
    <cellStyle name="40% - Accent5 2 3" xfId="194"/>
    <cellStyle name="40% - Accent5 3" xfId="65"/>
    <cellStyle name="40% - Accent5 3 2" xfId="119"/>
    <cellStyle name="40% - Accent5 3 2 2" xfId="292"/>
    <cellStyle name="40% - Accent5 3 3" xfId="256"/>
    <cellStyle name="40% - Accent5 4" xfId="100"/>
    <cellStyle name="40% - Accent5 4 2" xfId="273"/>
    <cellStyle name="40% - Accent5 5" xfId="151"/>
    <cellStyle name="40% - Accent5 5 2" xfId="324"/>
    <cellStyle name="40% - Accent5 6" xfId="167"/>
    <cellStyle name="40% - Accent5 7" xfId="240"/>
    <cellStyle name="40% - Accent6" xfId="48" builtinId="51" customBuiltin="1"/>
    <cellStyle name="40% - Accent6 2" xfId="85"/>
    <cellStyle name="40% - Accent6 2 2" xfId="137"/>
    <cellStyle name="40% - Accent6 2 2 2" xfId="310"/>
    <cellStyle name="40% - Accent6 2 3" xfId="196"/>
    <cellStyle name="40% - Accent6 3" xfId="67"/>
    <cellStyle name="40% - Accent6 3 2" xfId="121"/>
    <cellStyle name="40% - Accent6 3 2 2" xfId="294"/>
    <cellStyle name="40% - Accent6 3 3" xfId="258"/>
    <cellStyle name="40% - Accent6 4" xfId="102"/>
    <cellStyle name="40% - Accent6 4 2" xfId="275"/>
    <cellStyle name="40% - Accent6 5" xfId="153"/>
    <cellStyle name="40% - Accent6 5 2" xfId="326"/>
    <cellStyle name="40% - Accent6 6" xfId="169"/>
    <cellStyle name="40% - Accent6 7" xfId="244"/>
    <cellStyle name="60% - Accent1" xfId="29" builtinId="32" customBuiltin="1"/>
    <cellStyle name="60% - Accent1 2" xfId="225"/>
    <cellStyle name="60% - Accent2" xfId="33" builtinId="36" customBuiltin="1"/>
    <cellStyle name="60% - Accent2 2" xfId="229"/>
    <cellStyle name="60% - Accent3" xfId="37" builtinId="40" customBuiltin="1"/>
    <cellStyle name="60% - Accent3 2" xfId="233"/>
    <cellStyle name="60% - Accent4" xfId="41" builtinId="44" customBuiltin="1"/>
    <cellStyle name="60% - Accent4 2" xfId="237"/>
    <cellStyle name="60% - Accent5" xfId="45" builtinId="48" customBuiltin="1"/>
    <cellStyle name="60% - Accent5 2" xfId="241"/>
    <cellStyle name="60% - Accent6" xfId="49" builtinId="52" customBuiltin="1"/>
    <cellStyle name="60% - Accent6 2" xfId="245"/>
    <cellStyle name="Accent1" xfId="26" builtinId="29" customBuiltin="1"/>
    <cellStyle name="Accent1 2" xfId="222"/>
    <cellStyle name="Accent2" xfId="30" builtinId="33" customBuiltin="1"/>
    <cellStyle name="Accent2 2" xfId="226"/>
    <cellStyle name="Accent3" xfId="34" builtinId="37" customBuiltin="1"/>
    <cellStyle name="Accent3 2" xfId="230"/>
    <cellStyle name="Accent4" xfId="38" builtinId="41" customBuiltin="1"/>
    <cellStyle name="Accent4 2" xfId="234"/>
    <cellStyle name="Accent5" xfId="42" builtinId="45" customBuiltin="1"/>
    <cellStyle name="Accent5 2" xfId="238"/>
    <cellStyle name="Accent6" xfId="46" builtinId="49" customBuiltin="1"/>
    <cellStyle name="Accent6 2" xfId="242"/>
    <cellStyle name="Bad" xfId="16" builtinId="27" customBuiltin="1"/>
    <cellStyle name="Bad 2" xfId="212"/>
    <cellStyle name="Calculation" xfId="20" builtinId="22" customBuiltin="1"/>
    <cellStyle name="Calculation 2" xfId="216"/>
    <cellStyle name="Check Cell" xfId="22" builtinId="23" customBuiltin="1"/>
    <cellStyle name="Check Cell 2" xfId="218"/>
    <cellStyle name="Comma 2" xfId="1"/>
    <cellStyle name="Comma 2 2" xfId="179"/>
    <cellStyle name="Comma 3" xfId="2"/>
    <cellStyle name="Comma 4" xfId="180"/>
    <cellStyle name="Comma 5" xfId="198"/>
    <cellStyle name="Explanatory Text" xfId="24" builtinId="53" customBuiltin="1"/>
    <cellStyle name="Explanatory Text 2" xfId="220"/>
    <cellStyle name="Good" xfId="15" builtinId="26" customBuiltin="1"/>
    <cellStyle name="Good 2" xfId="211"/>
    <cellStyle name="Heading 1" xfId="11" builtinId="16" customBuiltin="1"/>
    <cellStyle name="Heading 1 2" xfId="207"/>
    <cellStyle name="Heading 2" xfId="12" builtinId="17" customBuiltin="1"/>
    <cellStyle name="Heading 2 2" xfId="208"/>
    <cellStyle name="Heading 3" xfId="13" builtinId="18" customBuiltin="1"/>
    <cellStyle name="Heading 3 2" xfId="209"/>
    <cellStyle name="Heading 4" xfId="14" builtinId="19" customBuiltin="1"/>
    <cellStyle name="Heading 4 2" xfId="210"/>
    <cellStyle name="Input" xfId="18" builtinId="20" customBuiltin="1"/>
    <cellStyle name="Input 2" xfId="214"/>
    <cellStyle name="Linked Cell" xfId="21" builtinId="24" customBuiltin="1"/>
    <cellStyle name="Linked Cell 2" xfId="217"/>
    <cellStyle name="Neutral" xfId="17" builtinId="28" customBuiltin="1"/>
    <cellStyle name="Neutral 2" xfId="213"/>
    <cellStyle name="Normal" xfId="0" builtinId="0"/>
    <cellStyle name="Normal 10" xfId="176"/>
    <cellStyle name="Normal 10 2" xfId="199"/>
    <cellStyle name="Normal 11" xfId="206"/>
    <cellStyle name="Normal 11 2" xfId="331"/>
    <cellStyle name="Normal 12" xfId="205"/>
    <cellStyle name="Normal 2" xfId="3"/>
    <cellStyle name="Normal 2 2" xfId="4"/>
    <cellStyle name="Normal 2 2 2" xfId="181"/>
    <cellStyle name="Normal 2 3" xfId="5"/>
    <cellStyle name="Normal 2 4" xfId="201"/>
    <cellStyle name="Normal 2 5" xfId="200"/>
    <cellStyle name="Normal 2 6" xfId="177"/>
    <cellStyle name="Normal 3" xfId="6"/>
    <cellStyle name="Normal 3 2" xfId="7"/>
    <cellStyle name="Normal 4" xfId="8"/>
    <cellStyle name="Normal 4 2" xfId="73"/>
    <cellStyle name="Normal 4 2 2" xfId="125"/>
    <cellStyle name="Normal 4 2 2 2" xfId="298"/>
    <cellStyle name="Normal 4 2 3" xfId="197"/>
    <cellStyle name="Normal 4 3" xfId="55"/>
    <cellStyle name="Normal 4 3 2" xfId="109"/>
    <cellStyle name="Normal 4 3 2 2" xfId="282"/>
    <cellStyle name="Normal 4 3 3" xfId="246"/>
    <cellStyle name="Normal 4 4" xfId="104"/>
    <cellStyle name="Normal 4 4 2" xfId="277"/>
    <cellStyle name="Normal 4 5" xfId="141"/>
    <cellStyle name="Normal 4 5 2" xfId="314"/>
    <cellStyle name="Normal 4 6" xfId="157"/>
    <cellStyle name="Normal 5" xfId="50"/>
    <cellStyle name="Normal 5 2" xfId="51"/>
    <cellStyle name="Normal 5 2 2" xfId="87"/>
    <cellStyle name="Normal 5 2 3" xfId="69"/>
    <cellStyle name="Normal 5 3" xfId="54"/>
    <cellStyle name="Normal 5 4" xfId="86"/>
    <cellStyle name="Normal 5 4 2" xfId="138"/>
    <cellStyle name="Normal 5 4 2 2" xfId="311"/>
    <cellStyle name="Normal 5 4 3" xfId="262"/>
    <cellStyle name="Normal 5 5" xfId="68"/>
    <cellStyle name="Normal 5 5 2" xfId="122"/>
    <cellStyle name="Normal 5 5 2 2" xfId="295"/>
    <cellStyle name="Normal 5 5 3" xfId="259"/>
    <cellStyle name="Normal 5 6" xfId="105"/>
    <cellStyle name="Normal 5 6 2" xfId="278"/>
    <cellStyle name="Normal 5 7" xfId="154"/>
    <cellStyle name="Normal 5 7 2" xfId="327"/>
    <cellStyle name="Normal 5 8" xfId="170"/>
    <cellStyle name="Normal 6" xfId="53"/>
    <cellStyle name="Normal 6 2" xfId="89"/>
    <cellStyle name="Normal 6 2 2" xfId="140"/>
    <cellStyle name="Normal 6 2 2 2" xfId="313"/>
    <cellStyle name="Normal 6 2 3" xfId="263"/>
    <cellStyle name="Normal 6 3" xfId="71"/>
    <cellStyle name="Normal 6 3 2" xfId="124"/>
    <cellStyle name="Normal 6 3 2 2" xfId="297"/>
    <cellStyle name="Normal 6 3 3" xfId="261"/>
    <cellStyle name="Normal 6 4" xfId="107"/>
    <cellStyle name="Normal 6 4 2" xfId="280"/>
    <cellStyle name="Normal 6 5" xfId="156"/>
    <cellStyle name="Normal 6 5 2" xfId="329"/>
    <cellStyle name="Normal 6 6" xfId="172"/>
    <cellStyle name="Normal 7" xfId="72"/>
    <cellStyle name="Normal 7 2" xfId="108"/>
    <cellStyle name="Normal 7 2 2" xfId="281"/>
    <cellStyle name="Normal 7 3" xfId="173"/>
    <cellStyle name="Normal 8" xfId="103"/>
    <cellStyle name="Normal 8 2" xfId="174"/>
    <cellStyle name="Normal 8 3" xfId="276"/>
    <cellStyle name="Normal 9" xfId="90"/>
    <cellStyle name="Normal 9 2" xfId="330"/>
    <cellStyle name="Normal 9 3" xfId="178"/>
    <cellStyle name="Normal 9 3 2" xfId="202"/>
    <cellStyle name="Normal 9 3 2 2" xfId="335"/>
    <cellStyle name="Normal 9 3 3" xfId="332"/>
    <cellStyle name="Normal 9 4" xfId="333"/>
    <cellStyle name="Note 2" xfId="52"/>
    <cellStyle name="Note 2 2" xfId="88"/>
    <cellStyle name="Note 2 2 2" xfId="139"/>
    <cellStyle name="Note 2 2 2 2" xfId="312"/>
    <cellStyle name="Note 2 2 3" xfId="203"/>
    <cellStyle name="Note 2 3" xfId="70"/>
    <cellStyle name="Note 2 3 2" xfId="123"/>
    <cellStyle name="Note 2 3 2 2" xfId="296"/>
    <cellStyle name="Note 2 3 3" xfId="260"/>
    <cellStyle name="Note 2 4" xfId="106"/>
    <cellStyle name="Note 2 4 2" xfId="279"/>
    <cellStyle name="Note 2 5" xfId="155"/>
    <cellStyle name="Note 2 5 2" xfId="328"/>
    <cellStyle name="Note 2 6" xfId="171"/>
    <cellStyle name="Output" xfId="19" builtinId="21" customBuiltin="1"/>
    <cellStyle name="Output 2" xfId="215"/>
    <cellStyle name="Percent 2" xfId="9"/>
    <cellStyle name="Percent 2 2" xfId="182"/>
    <cellStyle name="Percent 3" xfId="175"/>
    <cellStyle name="Percent 3 2" xfId="183"/>
    <cellStyle name="Percent 3 3" xfId="334"/>
    <cellStyle name="Percent 4" xfId="184"/>
    <cellStyle name="Percent 5" xfId="204"/>
    <cellStyle name="Title" xfId="10" builtinId="15" customBuiltin="1"/>
    <cellStyle name="Total" xfId="25" builtinId="25" customBuiltin="1"/>
    <cellStyle name="Total 2" xfId="221"/>
    <cellStyle name="Warning Text" xfId="23" builtinId="11" customBuiltin="1"/>
    <cellStyle name="Warning Text 2" xfId="219"/>
  </cellStyles>
  <dxfs count="14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showGridLines="0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28" sqref="I28"/>
    </sheetView>
  </sheetViews>
  <sheetFormatPr defaultRowHeight="12.75"/>
  <cols>
    <col min="1" max="1" width="64.140625" style="26" bestFit="1" customWidth="1"/>
    <col min="2" max="2" width="12.28515625" style="26" customWidth="1"/>
    <col min="3" max="3" width="13.140625" style="26" bestFit="1" customWidth="1"/>
    <col min="4" max="4" width="10.7109375" style="26" bestFit="1" customWidth="1"/>
    <col min="5" max="5" width="10.85546875" style="26" customWidth="1"/>
    <col min="6" max="6" width="15.7109375" style="26" customWidth="1"/>
    <col min="7" max="7" width="9.28515625" style="26" customWidth="1"/>
    <col min="8" max="8" width="15.85546875" style="26" customWidth="1"/>
    <col min="9" max="9" width="12.85546875" style="26" customWidth="1"/>
    <col min="10" max="10" width="16.140625" style="26" customWidth="1"/>
    <col min="11" max="11" width="16" style="26" bestFit="1" customWidth="1"/>
    <col min="12" max="12" width="14.85546875" style="26" customWidth="1"/>
    <col min="13" max="13" width="15.28515625" style="26" customWidth="1"/>
    <col min="14" max="14" width="16" style="26" bestFit="1" customWidth="1"/>
    <col min="15" max="15" width="11" style="26" customWidth="1"/>
    <col min="16" max="16" width="13.7109375" style="26" customWidth="1"/>
    <col min="17" max="17" width="11.7109375" style="26" customWidth="1"/>
    <col min="18" max="19" width="8.7109375" style="26" customWidth="1"/>
    <col min="20" max="21" width="18.140625" style="26" customWidth="1"/>
    <col min="22" max="22" width="30.5703125" style="26" customWidth="1"/>
    <col min="23" max="25" width="9.140625" style="26"/>
    <col min="26" max="16384" width="9.140625" style="27"/>
  </cols>
  <sheetData>
    <row r="1" spans="1:26" s="34" customFormat="1" ht="51" customHeight="1">
      <c r="A1" s="34" t="s">
        <v>255</v>
      </c>
      <c r="B1" s="34" t="s">
        <v>5</v>
      </c>
      <c r="C1" s="34" t="s">
        <v>4</v>
      </c>
      <c r="D1" s="34" t="s">
        <v>3</v>
      </c>
      <c r="E1" s="34" t="s">
        <v>256</v>
      </c>
      <c r="F1" s="34" t="s">
        <v>2</v>
      </c>
      <c r="G1" s="34" t="s">
        <v>257</v>
      </c>
      <c r="H1" s="34" t="s">
        <v>258</v>
      </c>
      <c r="I1" s="55" t="s">
        <v>404</v>
      </c>
      <c r="J1" s="55" t="s">
        <v>405</v>
      </c>
      <c r="K1" s="55" t="s">
        <v>406</v>
      </c>
      <c r="L1" s="55" t="s">
        <v>407</v>
      </c>
      <c r="M1" s="55" t="s">
        <v>408</v>
      </c>
      <c r="N1" s="55" t="s">
        <v>409</v>
      </c>
      <c r="O1" s="55" t="s">
        <v>410</v>
      </c>
      <c r="P1" s="34" t="s">
        <v>24</v>
      </c>
      <c r="Q1" s="34" t="s">
        <v>17</v>
      </c>
      <c r="R1" s="65" t="s">
        <v>21</v>
      </c>
      <c r="S1" s="65"/>
      <c r="T1" s="34" t="s">
        <v>22</v>
      </c>
      <c r="U1" s="34" t="s">
        <v>23</v>
      </c>
      <c r="V1" s="34" t="s">
        <v>259</v>
      </c>
      <c r="W1" s="37"/>
      <c r="X1" s="37"/>
      <c r="Y1" s="37"/>
    </row>
    <row r="2" spans="1:26" ht="14.25">
      <c r="A2" s="27"/>
      <c r="B2" s="27" t="s">
        <v>6</v>
      </c>
      <c r="C2" s="27" t="s">
        <v>0</v>
      </c>
      <c r="D2" s="27" t="s">
        <v>0</v>
      </c>
      <c r="E2" s="27" t="s">
        <v>1</v>
      </c>
      <c r="F2" s="27" t="s">
        <v>63</v>
      </c>
      <c r="G2" s="27" t="s">
        <v>18</v>
      </c>
      <c r="H2" s="27"/>
      <c r="I2" s="56" t="s">
        <v>7</v>
      </c>
      <c r="J2" s="56" t="s">
        <v>399</v>
      </c>
      <c r="K2" s="57" t="s">
        <v>403</v>
      </c>
      <c r="L2" s="56" t="s">
        <v>7</v>
      </c>
      <c r="M2" s="56" t="s">
        <v>399</v>
      </c>
      <c r="N2" s="57" t="s">
        <v>403</v>
      </c>
      <c r="O2" s="57" t="s">
        <v>403</v>
      </c>
      <c r="P2" s="27" t="s">
        <v>19</v>
      </c>
      <c r="Q2" s="27" t="s">
        <v>18</v>
      </c>
      <c r="R2" s="27" t="s">
        <v>30</v>
      </c>
      <c r="S2" s="27" t="s">
        <v>31</v>
      </c>
      <c r="T2" s="27"/>
      <c r="U2" s="27"/>
      <c r="V2" s="27"/>
    </row>
    <row r="3" spans="1:26" ht="14.25">
      <c r="A3" s="50" t="s">
        <v>294</v>
      </c>
      <c r="B3" s="50">
        <v>0</v>
      </c>
      <c r="C3" s="50">
        <v>250</v>
      </c>
      <c r="D3" s="50">
        <v>250</v>
      </c>
      <c r="E3" s="50">
        <v>0</v>
      </c>
      <c r="F3" s="50">
        <v>0</v>
      </c>
      <c r="G3" s="50">
        <v>0</v>
      </c>
      <c r="H3" s="41" t="s">
        <v>378</v>
      </c>
      <c r="I3" s="53">
        <v>0</v>
      </c>
      <c r="J3" s="53">
        <v>0</v>
      </c>
      <c r="K3" s="53">
        <v>0</v>
      </c>
      <c r="L3" s="54">
        <v>0</v>
      </c>
      <c r="M3" s="54">
        <v>0</v>
      </c>
      <c r="N3" s="54">
        <v>0</v>
      </c>
      <c r="O3" s="54">
        <v>0</v>
      </c>
      <c r="P3" s="50">
        <v>0</v>
      </c>
      <c r="Q3" s="50">
        <v>0</v>
      </c>
      <c r="R3" s="50">
        <v>0</v>
      </c>
      <c r="S3" s="50">
        <v>0</v>
      </c>
      <c r="T3" s="50">
        <v>0</v>
      </c>
      <c r="U3" s="50">
        <v>0</v>
      </c>
      <c r="V3" s="50" t="s">
        <v>381</v>
      </c>
    </row>
    <row r="4" spans="1:26" ht="14.25">
      <c r="A4" s="50" t="s">
        <v>295</v>
      </c>
      <c r="B4" s="50">
        <v>0</v>
      </c>
      <c r="C4" s="50">
        <v>250</v>
      </c>
      <c r="D4" s="50">
        <v>250</v>
      </c>
      <c r="E4" s="50">
        <v>0</v>
      </c>
      <c r="F4" s="50">
        <v>0</v>
      </c>
      <c r="G4" s="50">
        <v>0</v>
      </c>
      <c r="H4" s="41" t="s">
        <v>378</v>
      </c>
      <c r="I4" s="53">
        <v>0</v>
      </c>
      <c r="J4" s="53">
        <v>0</v>
      </c>
      <c r="K4" s="53">
        <v>0</v>
      </c>
      <c r="L4" s="54">
        <v>0</v>
      </c>
      <c r="M4" s="54">
        <v>0</v>
      </c>
      <c r="N4" s="54">
        <v>0</v>
      </c>
      <c r="O4" s="54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  <c r="V4" s="50" t="s">
        <v>381</v>
      </c>
    </row>
    <row r="5" spans="1:26">
      <c r="A5" s="42" t="s">
        <v>260</v>
      </c>
      <c r="B5" s="27">
        <v>33.333329999999997</v>
      </c>
      <c r="C5" s="27">
        <v>250</v>
      </c>
      <c r="D5" s="27">
        <v>250</v>
      </c>
      <c r="E5" s="27">
        <v>0.5</v>
      </c>
      <c r="F5" s="27">
        <v>0.18</v>
      </c>
      <c r="G5" s="38">
        <v>0.03</v>
      </c>
      <c r="H5" s="25" t="s">
        <v>378</v>
      </c>
      <c r="I5" s="54">
        <v>0.06</v>
      </c>
      <c r="J5" s="54">
        <v>7.5</v>
      </c>
      <c r="K5" s="54">
        <v>0</v>
      </c>
      <c r="L5" s="61">
        <v>7.5</v>
      </c>
      <c r="M5" s="61">
        <v>0.06</v>
      </c>
      <c r="N5" s="54">
        <v>0</v>
      </c>
      <c r="O5" s="61">
        <v>0.15</v>
      </c>
      <c r="P5" s="27">
        <v>0</v>
      </c>
      <c r="Q5" s="27">
        <v>0</v>
      </c>
      <c r="R5" s="27">
        <v>100</v>
      </c>
      <c r="S5" s="27">
        <v>300</v>
      </c>
      <c r="T5" s="27">
        <v>1.5</v>
      </c>
      <c r="U5" s="27">
        <v>2</v>
      </c>
      <c r="V5" s="27" t="s">
        <v>15</v>
      </c>
      <c r="W5" s="36" t="s">
        <v>312</v>
      </c>
      <c r="X5" s="39" t="s">
        <v>313</v>
      </c>
    </row>
    <row r="6" spans="1:26">
      <c r="A6" s="42" t="s">
        <v>261</v>
      </c>
      <c r="B6" s="27">
        <v>33.333329999999997</v>
      </c>
      <c r="C6" s="27">
        <v>250</v>
      </c>
      <c r="D6" s="27">
        <v>250</v>
      </c>
      <c r="E6" s="27">
        <v>0.5</v>
      </c>
      <c r="F6" s="27">
        <v>0.18</v>
      </c>
      <c r="G6" s="38">
        <v>0.02</v>
      </c>
      <c r="H6" s="25" t="s">
        <v>378</v>
      </c>
      <c r="I6" s="54">
        <v>0.06</v>
      </c>
      <c r="J6" s="54">
        <v>7.5</v>
      </c>
      <c r="K6" s="54">
        <v>0</v>
      </c>
      <c r="L6" s="61">
        <v>7.5</v>
      </c>
      <c r="M6" s="61">
        <v>0.06</v>
      </c>
      <c r="N6" s="54">
        <v>0</v>
      </c>
      <c r="O6" s="61">
        <v>0.15</v>
      </c>
      <c r="P6" s="27">
        <v>0</v>
      </c>
      <c r="Q6" s="27">
        <v>0</v>
      </c>
      <c r="R6" s="27">
        <v>100</v>
      </c>
      <c r="S6" s="27">
        <v>300</v>
      </c>
      <c r="T6" s="27">
        <v>1.5</v>
      </c>
      <c r="U6" s="27">
        <v>2</v>
      </c>
      <c r="V6" s="27" t="s">
        <v>15</v>
      </c>
      <c r="X6" s="39" t="s">
        <v>313</v>
      </c>
    </row>
    <row r="7" spans="1:26" ht="14.25">
      <c r="A7" s="47" t="s">
        <v>395</v>
      </c>
      <c r="B7" s="50">
        <v>0</v>
      </c>
      <c r="C7" s="50">
        <v>250</v>
      </c>
      <c r="D7" s="50">
        <v>250</v>
      </c>
      <c r="E7" s="50">
        <v>0</v>
      </c>
      <c r="F7" s="50">
        <v>0</v>
      </c>
      <c r="G7" s="50">
        <v>0</v>
      </c>
      <c r="H7" s="41" t="s">
        <v>378</v>
      </c>
      <c r="I7" s="58">
        <v>0</v>
      </c>
      <c r="J7" s="58">
        <v>0</v>
      </c>
      <c r="K7" s="58">
        <v>0</v>
      </c>
      <c r="L7" s="54">
        <v>0</v>
      </c>
      <c r="M7" s="54">
        <v>0</v>
      </c>
      <c r="N7" s="54">
        <v>0</v>
      </c>
      <c r="O7" s="54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 t="s">
        <v>381</v>
      </c>
      <c r="X7" s="39"/>
    </row>
    <row r="8" spans="1:26" ht="14.25">
      <c r="A8" s="47" t="s">
        <v>396</v>
      </c>
      <c r="B8" s="50">
        <v>0</v>
      </c>
      <c r="C8" s="50">
        <v>250</v>
      </c>
      <c r="D8" s="50">
        <v>250</v>
      </c>
      <c r="E8" s="50">
        <v>0</v>
      </c>
      <c r="F8" s="50">
        <v>0</v>
      </c>
      <c r="G8" s="50">
        <v>0</v>
      </c>
      <c r="H8" s="41" t="s">
        <v>378</v>
      </c>
      <c r="I8" s="58">
        <v>0</v>
      </c>
      <c r="J8" s="58">
        <v>0</v>
      </c>
      <c r="K8" s="58">
        <v>0</v>
      </c>
      <c r="L8" s="54">
        <v>0</v>
      </c>
      <c r="M8" s="54">
        <v>0</v>
      </c>
      <c r="N8" s="54">
        <v>0</v>
      </c>
      <c r="O8" s="54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 t="s">
        <v>381</v>
      </c>
      <c r="X8" s="39"/>
    </row>
    <row r="9" spans="1:26">
      <c r="A9" s="42" t="s">
        <v>314</v>
      </c>
      <c r="B9" s="27">
        <v>142.85713999999999</v>
      </c>
      <c r="C9" s="27">
        <v>245</v>
      </c>
      <c r="D9" s="27">
        <v>105</v>
      </c>
      <c r="E9" s="27">
        <v>1</v>
      </c>
      <c r="F9" s="27">
        <v>0.09</v>
      </c>
      <c r="G9" s="27">
        <v>0.79</v>
      </c>
      <c r="H9" s="27">
        <v>6</v>
      </c>
      <c r="I9" s="54">
        <v>0.06</v>
      </c>
      <c r="J9" s="54">
        <v>5</v>
      </c>
      <c r="K9" s="54">
        <v>0</v>
      </c>
      <c r="L9" s="61">
        <v>5</v>
      </c>
      <c r="M9" s="61">
        <v>0.06</v>
      </c>
      <c r="N9" s="54">
        <v>0</v>
      </c>
      <c r="O9" s="61">
        <v>0.15</v>
      </c>
      <c r="P9" s="27">
        <v>0</v>
      </c>
      <c r="Q9" s="27">
        <v>0</v>
      </c>
      <c r="R9" s="27">
        <v>50</v>
      </c>
      <c r="S9" s="27">
        <v>1000</v>
      </c>
      <c r="T9" s="27">
        <v>1.5</v>
      </c>
      <c r="U9" s="27">
        <v>2</v>
      </c>
      <c r="V9" s="27" t="s">
        <v>8</v>
      </c>
      <c r="X9" s="36"/>
    </row>
    <row r="10" spans="1:26">
      <c r="A10" s="42" t="s">
        <v>315</v>
      </c>
      <c r="B10" s="27">
        <v>142.85713999999999</v>
      </c>
      <c r="C10" s="27">
        <v>245</v>
      </c>
      <c r="D10" s="27">
        <v>105</v>
      </c>
      <c r="E10" s="27">
        <v>0.5</v>
      </c>
      <c r="F10" s="27">
        <v>0.09</v>
      </c>
      <c r="G10" s="27">
        <v>2.4300000000000002</v>
      </c>
      <c r="H10" s="27">
        <v>8</v>
      </c>
      <c r="I10" s="54">
        <v>0.06</v>
      </c>
      <c r="J10" s="54">
        <v>5</v>
      </c>
      <c r="K10" s="54">
        <v>0</v>
      </c>
      <c r="L10" s="61">
        <v>5</v>
      </c>
      <c r="M10" s="61">
        <v>0.06</v>
      </c>
      <c r="N10" s="54">
        <v>0</v>
      </c>
      <c r="O10" s="61">
        <v>0.15</v>
      </c>
      <c r="P10" s="27">
        <v>0</v>
      </c>
      <c r="Q10" s="27">
        <v>0</v>
      </c>
      <c r="R10" s="27">
        <v>2</v>
      </c>
      <c r="S10" s="27">
        <v>200</v>
      </c>
      <c r="T10" s="27">
        <v>1.5</v>
      </c>
      <c r="U10" s="27">
        <v>2</v>
      </c>
      <c r="V10" s="27" t="s">
        <v>8</v>
      </c>
      <c r="Z10" s="27" t="s">
        <v>16</v>
      </c>
    </row>
    <row r="11" spans="1:26">
      <c r="A11" s="42" t="s">
        <v>316</v>
      </c>
      <c r="B11" s="27">
        <v>142.85713999999999</v>
      </c>
      <c r="C11" s="27">
        <v>245</v>
      </c>
      <c r="D11" s="27">
        <v>105</v>
      </c>
      <c r="E11" s="27">
        <v>0.5</v>
      </c>
      <c r="F11" s="27">
        <v>0.09</v>
      </c>
      <c r="G11" s="27">
        <v>1.1399999999999999</v>
      </c>
      <c r="H11" s="27">
        <v>4</v>
      </c>
      <c r="I11" s="54">
        <v>0.06</v>
      </c>
      <c r="J11" s="54">
        <v>5</v>
      </c>
      <c r="K11" s="54">
        <v>0</v>
      </c>
      <c r="L11" s="61">
        <v>5</v>
      </c>
      <c r="M11" s="61">
        <v>0.06</v>
      </c>
      <c r="N11" s="54">
        <v>0</v>
      </c>
      <c r="O11" s="61">
        <v>0.15</v>
      </c>
      <c r="P11" s="27">
        <v>0</v>
      </c>
      <c r="Q11" s="27">
        <v>0</v>
      </c>
      <c r="R11" s="27">
        <v>2</v>
      </c>
      <c r="S11" s="27">
        <v>50</v>
      </c>
      <c r="T11" s="27">
        <v>1.5</v>
      </c>
      <c r="U11" s="27">
        <v>2</v>
      </c>
      <c r="V11" s="27" t="s">
        <v>8</v>
      </c>
    </row>
    <row r="12" spans="1:26">
      <c r="A12" s="42" t="s">
        <v>262</v>
      </c>
      <c r="B12" s="27">
        <v>50</v>
      </c>
      <c r="C12" s="27">
        <v>245</v>
      </c>
      <c r="D12" s="27">
        <v>155</v>
      </c>
      <c r="E12" s="27">
        <v>1</v>
      </c>
      <c r="F12" s="27">
        <v>0.18</v>
      </c>
      <c r="G12" s="27">
        <v>1.24</v>
      </c>
      <c r="H12" s="27">
        <v>4</v>
      </c>
      <c r="I12" s="54">
        <v>0.12</v>
      </c>
      <c r="J12" s="54">
        <v>10</v>
      </c>
      <c r="K12" s="54">
        <v>0</v>
      </c>
      <c r="L12" s="61">
        <v>10</v>
      </c>
      <c r="M12" s="61">
        <v>0.12</v>
      </c>
      <c r="N12" s="54">
        <v>0</v>
      </c>
      <c r="O12" s="61">
        <v>0.15</v>
      </c>
      <c r="P12" s="27">
        <v>0</v>
      </c>
      <c r="Q12" s="27">
        <v>0</v>
      </c>
      <c r="R12" s="27">
        <v>50</v>
      </c>
      <c r="S12" s="27">
        <v>500</v>
      </c>
      <c r="T12" s="27">
        <v>1.5</v>
      </c>
      <c r="U12" s="27">
        <v>2</v>
      </c>
      <c r="V12" s="27" t="s">
        <v>9</v>
      </c>
    </row>
    <row r="13" spans="1:26">
      <c r="A13" s="42" t="s">
        <v>317</v>
      </c>
      <c r="B13" s="27">
        <v>66.666669999999996</v>
      </c>
      <c r="C13" s="27">
        <v>245</v>
      </c>
      <c r="D13" s="27">
        <v>155</v>
      </c>
      <c r="E13" s="27">
        <v>1</v>
      </c>
      <c r="F13" s="27">
        <v>0.09</v>
      </c>
      <c r="G13" s="27">
        <v>1.23</v>
      </c>
      <c r="H13" s="27">
        <v>6</v>
      </c>
      <c r="I13" s="54">
        <v>0.06</v>
      </c>
      <c r="J13" s="54">
        <v>5</v>
      </c>
      <c r="K13" s="54">
        <v>0</v>
      </c>
      <c r="L13" s="61">
        <v>5</v>
      </c>
      <c r="M13" s="61">
        <v>0.06</v>
      </c>
      <c r="N13" s="54">
        <v>0</v>
      </c>
      <c r="O13" s="61">
        <v>0.15</v>
      </c>
      <c r="P13" s="27">
        <v>0</v>
      </c>
      <c r="Q13" s="27">
        <v>0</v>
      </c>
      <c r="R13" s="27">
        <v>30</v>
      </c>
      <c r="S13" s="27">
        <v>300</v>
      </c>
      <c r="T13" s="27">
        <v>1.5</v>
      </c>
      <c r="U13" s="27">
        <v>2</v>
      </c>
      <c r="V13" s="27" t="s">
        <v>8</v>
      </c>
    </row>
    <row r="14" spans="1:26">
      <c r="A14" s="63" t="s">
        <v>400</v>
      </c>
      <c r="B14" s="30">
        <v>10</v>
      </c>
      <c r="C14" s="30">
        <v>250</v>
      </c>
      <c r="D14" s="30">
        <v>250</v>
      </c>
      <c r="E14" s="30">
        <v>0.2</v>
      </c>
      <c r="F14" s="30">
        <v>0</v>
      </c>
      <c r="G14" s="30">
        <v>0.69</v>
      </c>
      <c r="H14" s="30">
        <v>10</v>
      </c>
      <c r="I14" s="54">
        <v>0.5</v>
      </c>
      <c r="J14" s="54">
        <v>0</v>
      </c>
      <c r="K14" s="54">
        <v>0</v>
      </c>
      <c r="L14" s="61">
        <v>5</v>
      </c>
      <c r="M14" s="61">
        <v>0.06</v>
      </c>
      <c r="N14" s="61">
        <v>0.5</v>
      </c>
      <c r="O14" s="61">
        <v>0.15</v>
      </c>
      <c r="P14" s="64">
        <v>0</v>
      </c>
      <c r="Q14" s="64">
        <v>0</v>
      </c>
      <c r="R14" s="64">
        <v>50</v>
      </c>
      <c r="S14" s="64">
        <v>100</v>
      </c>
      <c r="T14" s="64">
        <v>1.5</v>
      </c>
      <c r="U14" s="64">
        <v>2</v>
      </c>
      <c r="V14" s="64" t="s">
        <v>11</v>
      </c>
    </row>
    <row r="15" spans="1:26">
      <c r="A15" s="42" t="s">
        <v>318</v>
      </c>
      <c r="B15" s="27">
        <v>10</v>
      </c>
      <c r="C15" s="27">
        <v>250</v>
      </c>
      <c r="D15" s="27">
        <v>250</v>
      </c>
      <c r="E15" s="27">
        <v>0.2</v>
      </c>
      <c r="F15" s="27">
        <v>0</v>
      </c>
      <c r="G15" s="27">
        <v>0.66</v>
      </c>
      <c r="H15" s="45" t="s">
        <v>379</v>
      </c>
      <c r="I15" s="54">
        <v>0.06</v>
      </c>
      <c r="J15" s="54">
        <v>0</v>
      </c>
      <c r="K15" s="54">
        <v>0</v>
      </c>
      <c r="L15" s="54">
        <v>0</v>
      </c>
      <c r="M15" s="61">
        <v>0.06</v>
      </c>
      <c r="N15" s="54">
        <v>0</v>
      </c>
      <c r="O15" s="61">
        <v>0.15</v>
      </c>
      <c r="P15" s="64">
        <v>0</v>
      </c>
      <c r="Q15" s="64">
        <v>0</v>
      </c>
      <c r="R15" s="64">
        <v>50</v>
      </c>
      <c r="S15" s="64">
        <v>100</v>
      </c>
      <c r="T15" s="64">
        <v>1.5</v>
      </c>
      <c r="U15" s="64">
        <v>2</v>
      </c>
      <c r="V15" s="64" t="s">
        <v>11</v>
      </c>
    </row>
    <row r="16" spans="1:26">
      <c r="A16" s="42" t="s">
        <v>319</v>
      </c>
      <c r="B16" s="27">
        <v>66.666669999999996</v>
      </c>
      <c r="C16" s="27">
        <v>275</v>
      </c>
      <c r="D16" s="27">
        <v>275</v>
      </c>
      <c r="E16" s="27">
        <v>0.5</v>
      </c>
      <c r="F16" s="27">
        <v>0.57799999999999996</v>
      </c>
      <c r="G16" s="27">
        <v>0.65</v>
      </c>
      <c r="H16" s="27">
        <v>4</v>
      </c>
      <c r="I16" s="54">
        <v>0.18</v>
      </c>
      <c r="J16" s="54">
        <v>7.5</v>
      </c>
      <c r="K16" s="54">
        <v>0</v>
      </c>
      <c r="L16" s="61">
        <v>7.5</v>
      </c>
      <c r="M16" s="61">
        <v>0.18</v>
      </c>
      <c r="N16" s="54">
        <v>0</v>
      </c>
      <c r="O16" s="61">
        <v>0.15</v>
      </c>
      <c r="P16" s="64">
        <v>17.537679999999998</v>
      </c>
      <c r="Q16" s="64">
        <v>0</v>
      </c>
      <c r="R16" s="64">
        <v>50</v>
      </c>
      <c r="S16" s="64">
        <v>200</v>
      </c>
      <c r="T16" s="64">
        <v>1.5</v>
      </c>
      <c r="U16" s="64">
        <v>2</v>
      </c>
      <c r="V16" s="64" t="s">
        <v>14</v>
      </c>
    </row>
    <row r="17" spans="1:22">
      <c r="A17" s="42" t="s">
        <v>320</v>
      </c>
      <c r="B17" s="27">
        <v>66.666669999999996</v>
      </c>
      <c r="C17" s="27">
        <v>275</v>
      </c>
      <c r="D17" s="27">
        <v>275</v>
      </c>
      <c r="E17" s="27">
        <v>0.5</v>
      </c>
      <c r="F17" s="27">
        <v>0.57799999999999996</v>
      </c>
      <c r="G17" s="27">
        <v>1.31</v>
      </c>
      <c r="H17" s="27">
        <v>4</v>
      </c>
      <c r="I17" s="54">
        <v>0.18</v>
      </c>
      <c r="J17" s="54">
        <v>7.5</v>
      </c>
      <c r="K17" s="54">
        <v>0</v>
      </c>
      <c r="L17" s="61">
        <v>7.5</v>
      </c>
      <c r="M17" s="61">
        <v>0.18</v>
      </c>
      <c r="N17" s="54">
        <v>0</v>
      </c>
      <c r="O17" s="61">
        <v>0.15</v>
      </c>
      <c r="P17" s="64">
        <v>17.537679999999998</v>
      </c>
      <c r="Q17" s="64">
        <v>0</v>
      </c>
      <c r="R17" s="64">
        <v>50</v>
      </c>
      <c r="S17" s="64">
        <v>200</v>
      </c>
      <c r="T17" s="64">
        <v>1.5</v>
      </c>
      <c r="U17" s="64">
        <v>2</v>
      </c>
      <c r="V17" s="64" t="s">
        <v>14</v>
      </c>
    </row>
    <row r="18" spans="1:22">
      <c r="A18" s="42" t="s">
        <v>321</v>
      </c>
      <c r="B18" s="27">
        <v>66.666669999999996</v>
      </c>
      <c r="C18" s="27">
        <v>275</v>
      </c>
      <c r="D18" s="27">
        <v>275</v>
      </c>
      <c r="E18" s="27">
        <v>0.5</v>
      </c>
      <c r="F18" s="27">
        <v>0.57799999999999996</v>
      </c>
      <c r="G18" s="27">
        <v>0.89</v>
      </c>
      <c r="H18" s="27">
        <v>4</v>
      </c>
      <c r="I18" s="54">
        <v>0.18</v>
      </c>
      <c r="J18" s="54">
        <v>7.5</v>
      </c>
      <c r="K18" s="54">
        <v>0</v>
      </c>
      <c r="L18" s="61">
        <v>7.5</v>
      </c>
      <c r="M18" s="61">
        <v>0.18</v>
      </c>
      <c r="N18" s="54">
        <v>0</v>
      </c>
      <c r="O18" s="61">
        <v>0.15</v>
      </c>
      <c r="P18" s="64">
        <v>17.537679999999998</v>
      </c>
      <c r="Q18" s="64">
        <v>0</v>
      </c>
      <c r="R18" s="64">
        <v>50</v>
      </c>
      <c r="S18" s="64">
        <v>200</v>
      </c>
      <c r="T18" s="64">
        <v>1.5</v>
      </c>
      <c r="U18" s="64">
        <v>2</v>
      </c>
      <c r="V18" s="64" t="s">
        <v>14</v>
      </c>
    </row>
    <row r="19" spans="1:22">
      <c r="A19" s="42" t="s">
        <v>322</v>
      </c>
      <c r="B19" s="27">
        <v>20</v>
      </c>
      <c r="C19" s="27">
        <v>255</v>
      </c>
      <c r="D19" s="27">
        <v>475</v>
      </c>
      <c r="E19" s="27">
        <v>0.5</v>
      </c>
      <c r="F19" s="27">
        <v>0.57799999999999996</v>
      </c>
      <c r="G19" s="27">
        <v>0.4</v>
      </c>
      <c r="H19" s="27">
        <v>6</v>
      </c>
      <c r="I19" s="54">
        <v>0.25</v>
      </c>
      <c r="J19" s="54">
        <v>0</v>
      </c>
      <c r="K19" s="54">
        <v>0.25</v>
      </c>
      <c r="L19" s="54">
        <v>0</v>
      </c>
      <c r="M19" s="54">
        <v>0</v>
      </c>
      <c r="N19" s="61">
        <v>0.25</v>
      </c>
      <c r="O19" s="61">
        <v>0.15</v>
      </c>
      <c r="P19" s="64">
        <v>0</v>
      </c>
      <c r="Q19" s="64">
        <v>0</v>
      </c>
      <c r="R19" s="64">
        <v>20</v>
      </c>
      <c r="S19" s="64">
        <v>200</v>
      </c>
      <c r="T19" s="64">
        <v>1</v>
      </c>
      <c r="U19" s="64">
        <v>4</v>
      </c>
      <c r="V19" s="64" t="s">
        <v>8</v>
      </c>
    </row>
    <row r="20" spans="1:22">
      <c r="A20" s="42" t="s">
        <v>323</v>
      </c>
      <c r="B20" s="27">
        <v>3</v>
      </c>
      <c r="C20" s="27">
        <v>250</v>
      </c>
      <c r="D20" s="27">
        <v>250</v>
      </c>
      <c r="E20" s="27">
        <v>3</v>
      </c>
      <c r="F20" s="27">
        <v>0</v>
      </c>
      <c r="G20" s="27">
        <v>0.95</v>
      </c>
      <c r="H20" s="27">
        <v>6</v>
      </c>
      <c r="I20" s="54">
        <v>0</v>
      </c>
      <c r="J20" s="54">
        <v>0</v>
      </c>
      <c r="K20" s="54">
        <v>0</v>
      </c>
      <c r="L20" s="61">
        <v>5</v>
      </c>
      <c r="M20" s="61">
        <v>0.06</v>
      </c>
      <c r="N20" s="54">
        <v>0</v>
      </c>
      <c r="O20" s="61">
        <v>0.15</v>
      </c>
      <c r="P20" s="64">
        <v>0</v>
      </c>
      <c r="Q20" s="64">
        <v>0</v>
      </c>
      <c r="R20" s="64">
        <v>200</v>
      </c>
      <c r="S20" s="64">
        <v>200</v>
      </c>
      <c r="T20" s="64">
        <v>1</v>
      </c>
      <c r="U20" s="64">
        <v>4</v>
      </c>
      <c r="V20" s="64" t="s">
        <v>10</v>
      </c>
    </row>
    <row r="21" spans="1:22">
      <c r="A21" s="63" t="s">
        <v>401</v>
      </c>
      <c r="B21" s="30">
        <v>66.666669999999996</v>
      </c>
      <c r="C21" s="30">
        <v>275</v>
      </c>
      <c r="D21" s="30">
        <v>275</v>
      </c>
      <c r="E21" s="30">
        <v>1</v>
      </c>
      <c r="F21" s="30">
        <v>0.09</v>
      </c>
      <c r="G21" s="30">
        <v>0.73</v>
      </c>
      <c r="H21" s="30">
        <v>4</v>
      </c>
      <c r="I21" s="54">
        <v>0.12</v>
      </c>
      <c r="J21" s="54">
        <v>5</v>
      </c>
      <c r="K21" s="54">
        <v>0</v>
      </c>
      <c r="L21" s="61">
        <v>7.5</v>
      </c>
      <c r="M21" s="61">
        <v>0.06</v>
      </c>
      <c r="N21" s="54">
        <v>0</v>
      </c>
      <c r="O21" s="61">
        <v>0.15</v>
      </c>
      <c r="P21" s="64">
        <v>0</v>
      </c>
      <c r="Q21" s="64">
        <v>0</v>
      </c>
      <c r="R21" s="64">
        <v>40</v>
      </c>
      <c r="S21" s="64">
        <v>300</v>
      </c>
      <c r="T21" s="64">
        <v>1.5</v>
      </c>
      <c r="U21" s="64">
        <v>2</v>
      </c>
      <c r="V21" s="64" t="s">
        <v>8</v>
      </c>
    </row>
    <row r="22" spans="1:22">
      <c r="A22" s="42" t="s">
        <v>324</v>
      </c>
      <c r="B22" s="27">
        <v>5</v>
      </c>
      <c r="C22" s="27">
        <v>275</v>
      </c>
      <c r="D22" s="27">
        <v>475</v>
      </c>
      <c r="E22" s="27">
        <v>1.5</v>
      </c>
      <c r="F22" s="27">
        <v>0.57799999999999996</v>
      </c>
      <c r="G22" s="27">
        <v>0.99</v>
      </c>
      <c r="H22" s="27">
        <v>6</v>
      </c>
      <c r="I22" s="54">
        <v>0.12</v>
      </c>
      <c r="J22" s="54">
        <v>7.5</v>
      </c>
      <c r="K22" s="54">
        <v>0</v>
      </c>
      <c r="L22" s="54">
        <v>0</v>
      </c>
      <c r="M22" s="54">
        <v>0</v>
      </c>
      <c r="N22" s="61">
        <v>0.7</v>
      </c>
      <c r="O22" s="61">
        <v>0.15</v>
      </c>
      <c r="P22" s="27">
        <v>17.537679999999998</v>
      </c>
      <c r="Q22" s="27">
        <v>1.1200000000000001</v>
      </c>
      <c r="R22" s="27">
        <v>100</v>
      </c>
      <c r="S22" s="27">
        <v>500</v>
      </c>
      <c r="T22" s="27">
        <v>1.5</v>
      </c>
      <c r="U22" s="27">
        <v>2</v>
      </c>
      <c r="V22" s="27" t="s">
        <v>14</v>
      </c>
    </row>
    <row r="23" spans="1:22">
      <c r="A23" s="42" t="s">
        <v>325</v>
      </c>
      <c r="B23" s="27">
        <v>10</v>
      </c>
      <c r="C23" s="27">
        <v>250</v>
      </c>
      <c r="D23" s="27">
        <v>200</v>
      </c>
      <c r="E23" s="27">
        <v>2</v>
      </c>
      <c r="F23" s="27">
        <v>0.18</v>
      </c>
      <c r="G23" s="27">
        <v>1.28</v>
      </c>
      <c r="H23" s="27">
        <v>6</v>
      </c>
      <c r="I23" s="54">
        <v>0.18</v>
      </c>
      <c r="J23" s="54">
        <v>10</v>
      </c>
      <c r="K23" s="54">
        <v>0</v>
      </c>
      <c r="L23" s="61">
        <v>10</v>
      </c>
      <c r="M23" s="61">
        <v>0.18</v>
      </c>
      <c r="N23" s="61">
        <v>1</v>
      </c>
      <c r="O23" s="61">
        <v>0.15</v>
      </c>
      <c r="P23" s="27">
        <v>12.692640000000001</v>
      </c>
      <c r="Q23" s="27">
        <v>0.28000000000000003</v>
      </c>
      <c r="R23" s="27">
        <v>500</v>
      </c>
      <c r="S23" s="27">
        <v>1000</v>
      </c>
      <c r="T23" s="27">
        <v>1.5</v>
      </c>
      <c r="U23" s="27">
        <v>2</v>
      </c>
      <c r="V23" s="27" t="s">
        <v>29</v>
      </c>
    </row>
    <row r="24" spans="1:22">
      <c r="A24" s="42" t="s">
        <v>326</v>
      </c>
      <c r="B24" s="27">
        <v>10</v>
      </c>
      <c r="C24" s="27">
        <v>250</v>
      </c>
      <c r="D24" s="27">
        <v>200</v>
      </c>
      <c r="E24" s="27">
        <v>2</v>
      </c>
      <c r="F24" s="27">
        <v>0.18</v>
      </c>
      <c r="G24" s="27">
        <v>1.81</v>
      </c>
      <c r="H24" s="27">
        <v>6</v>
      </c>
      <c r="I24" s="54">
        <v>0.18</v>
      </c>
      <c r="J24" s="54">
        <v>10</v>
      </c>
      <c r="K24" s="54">
        <v>0</v>
      </c>
      <c r="L24" s="61">
        <v>10</v>
      </c>
      <c r="M24" s="61">
        <v>0.18</v>
      </c>
      <c r="N24" s="61">
        <v>1</v>
      </c>
      <c r="O24" s="61">
        <v>0.15</v>
      </c>
      <c r="P24" s="27">
        <v>12.692640000000001</v>
      </c>
      <c r="Q24" s="27">
        <v>0.28000000000000003</v>
      </c>
      <c r="R24" s="27">
        <v>500</v>
      </c>
      <c r="S24" s="27">
        <v>1000</v>
      </c>
      <c r="T24" s="27">
        <v>1.5</v>
      </c>
      <c r="U24" s="27">
        <v>2</v>
      </c>
      <c r="V24" s="27" t="s">
        <v>29</v>
      </c>
    </row>
    <row r="25" spans="1:22">
      <c r="A25" s="42" t="s">
        <v>327</v>
      </c>
      <c r="B25" s="27">
        <v>10</v>
      </c>
      <c r="C25" s="27">
        <v>250</v>
      </c>
      <c r="D25" s="27">
        <v>250</v>
      </c>
      <c r="E25" s="27">
        <v>0.5</v>
      </c>
      <c r="F25" s="27">
        <v>0.09</v>
      </c>
      <c r="G25" s="27">
        <v>0.9</v>
      </c>
      <c r="H25" s="27">
        <v>4</v>
      </c>
      <c r="I25" s="54">
        <v>0.06</v>
      </c>
      <c r="J25" s="54">
        <v>5</v>
      </c>
      <c r="K25" s="54">
        <v>0</v>
      </c>
      <c r="L25" s="61">
        <v>7.5</v>
      </c>
      <c r="M25" s="61">
        <v>0.06</v>
      </c>
      <c r="N25" s="54">
        <v>0</v>
      </c>
      <c r="O25" s="61">
        <v>0.15</v>
      </c>
      <c r="P25" s="27">
        <v>0</v>
      </c>
      <c r="Q25" s="27">
        <v>0</v>
      </c>
      <c r="R25" s="27">
        <v>50</v>
      </c>
      <c r="S25" s="27">
        <v>200</v>
      </c>
      <c r="T25" s="27">
        <v>1.5</v>
      </c>
      <c r="U25" s="27">
        <v>2</v>
      </c>
      <c r="V25" s="27" t="s">
        <v>8</v>
      </c>
    </row>
    <row r="26" spans="1:22">
      <c r="A26" s="42" t="s">
        <v>328</v>
      </c>
      <c r="B26" s="27">
        <v>10</v>
      </c>
      <c r="C26" s="27">
        <v>250</v>
      </c>
      <c r="D26" s="27">
        <v>250</v>
      </c>
      <c r="E26" s="27">
        <v>0.5</v>
      </c>
      <c r="F26" s="27">
        <v>0.09</v>
      </c>
      <c r="G26" s="27">
        <v>0.64</v>
      </c>
      <c r="H26" s="27">
        <v>6</v>
      </c>
      <c r="I26" s="54">
        <v>0.06</v>
      </c>
      <c r="J26" s="54">
        <v>5</v>
      </c>
      <c r="K26" s="54">
        <v>0</v>
      </c>
      <c r="L26" s="61">
        <v>7.5</v>
      </c>
      <c r="M26" s="61">
        <v>0.06</v>
      </c>
      <c r="N26" s="54">
        <v>0</v>
      </c>
      <c r="O26" s="61">
        <v>0.15</v>
      </c>
      <c r="P26" s="27">
        <v>0</v>
      </c>
      <c r="Q26" s="27">
        <v>0</v>
      </c>
      <c r="R26" s="27">
        <v>50</v>
      </c>
      <c r="S26" s="27">
        <v>200</v>
      </c>
      <c r="T26" s="27">
        <v>1.5</v>
      </c>
      <c r="U26" s="27">
        <v>2</v>
      </c>
      <c r="V26" s="27" t="s">
        <v>8</v>
      </c>
    </row>
    <row r="27" spans="1:22">
      <c r="A27" s="42" t="s">
        <v>329</v>
      </c>
      <c r="B27" s="27">
        <v>10</v>
      </c>
      <c r="C27" s="27">
        <v>250</v>
      </c>
      <c r="D27" s="27">
        <v>250</v>
      </c>
      <c r="E27" s="27">
        <v>0.5</v>
      </c>
      <c r="F27" s="27">
        <v>0.09</v>
      </c>
      <c r="G27" s="27">
        <v>2</v>
      </c>
      <c r="H27" s="27">
        <v>6</v>
      </c>
      <c r="I27" s="54">
        <v>0.06</v>
      </c>
      <c r="J27" s="54">
        <v>5</v>
      </c>
      <c r="K27" s="54">
        <v>0</v>
      </c>
      <c r="L27" s="61">
        <v>5</v>
      </c>
      <c r="M27" s="61">
        <v>0.06</v>
      </c>
      <c r="N27" s="54">
        <v>0</v>
      </c>
      <c r="O27" s="61">
        <v>0.15</v>
      </c>
      <c r="P27" s="27">
        <v>0</v>
      </c>
      <c r="Q27" s="27">
        <v>0</v>
      </c>
      <c r="R27" s="27">
        <v>50</v>
      </c>
      <c r="S27" s="27">
        <v>200</v>
      </c>
      <c r="T27" s="27">
        <v>1.5</v>
      </c>
      <c r="U27" s="27">
        <v>2</v>
      </c>
      <c r="V27" s="27" t="s">
        <v>8</v>
      </c>
    </row>
    <row r="28" spans="1:22">
      <c r="A28" s="42" t="s">
        <v>330</v>
      </c>
      <c r="B28" s="27">
        <v>10</v>
      </c>
      <c r="C28" s="27">
        <v>250</v>
      </c>
      <c r="D28" s="27">
        <v>250</v>
      </c>
      <c r="E28" s="27">
        <v>0.5</v>
      </c>
      <c r="F28" s="27">
        <v>0.09</v>
      </c>
      <c r="G28" s="27">
        <v>0.52</v>
      </c>
      <c r="H28" s="27">
        <v>4</v>
      </c>
      <c r="I28" s="54">
        <v>0.06</v>
      </c>
      <c r="J28" s="54">
        <v>5</v>
      </c>
      <c r="K28" s="54">
        <v>0</v>
      </c>
      <c r="L28" s="61">
        <v>5</v>
      </c>
      <c r="M28" s="61">
        <v>0.06</v>
      </c>
      <c r="N28" s="54">
        <v>0</v>
      </c>
      <c r="O28" s="61">
        <v>0.15</v>
      </c>
      <c r="P28" s="27">
        <v>0</v>
      </c>
      <c r="Q28" s="27">
        <v>0</v>
      </c>
      <c r="R28" s="27">
        <v>50</v>
      </c>
      <c r="S28" s="27">
        <v>200</v>
      </c>
      <c r="T28" s="27">
        <v>1.5</v>
      </c>
      <c r="U28" s="27">
        <v>2</v>
      </c>
      <c r="V28" s="27" t="s">
        <v>8</v>
      </c>
    </row>
    <row r="29" spans="1:22">
      <c r="A29" s="42" t="s">
        <v>331</v>
      </c>
      <c r="B29" s="27">
        <v>20</v>
      </c>
      <c r="C29" s="27">
        <v>255</v>
      </c>
      <c r="D29" s="27">
        <v>475</v>
      </c>
      <c r="E29" s="27">
        <v>0.5</v>
      </c>
      <c r="F29" s="27">
        <v>0.57799999999999996</v>
      </c>
      <c r="G29" s="27">
        <v>0.75</v>
      </c>
      <c r="H29" s="27">
        <v>6</v>
      </c>
      <c r="I29" s="54">
        <v>0.25</v>
      </c>
      <c r="J29" s="54">
        <v>0</v>
      </c>
      <c r="K29" s="54">
        <v>0.25</v>
      </c>
      <c r="L29" s="54">
        <v>0</v>
      </c>
      <c r="M29" s="54">
        <v>0</v>
      </c>
      <c r="N29" s="61">
        <v>0.25</v>
      </c>
      <c r="O29" s="61">
        <v>0.15</v>
      </c>
      <c r="P29" s="27">
        <v>0</v>
      </c>
      <c r="Q29" s="27">
        <v>0</v>
      </c>
      <c r="R29" s="27">
        <v>20</v>
      </c>
      <c r="S29" s="27">
        <v>200</v>
      </c>
      <c r="T29" s="27">
        <v>1</v>
      </c>
      <c r="U29" s="27">
        <v>4</v>
      </c>
      <c r="V29" s="27" t="s">
        <v>8</v>
      </c>
    </row>
    <row r="30" spans="1:22">
      <c r="A30" s="42" t="s">
        <v>332</v>
      </c>
      <c r="B30" s="27">
        <v>66.666669999999996</v>
      </c>
      <c r="C30" s="27">
        <v>275</v>
      </c>
      <c r="D30" s="27">
        <v>275</v>
      </c>
      <c r="E30" s="27">
        <v>1</v>
      </c>
      <c r="F30" s="27">
        <v>0.09</v>
      </c>
      <c r="G30" s="27">
        <v>0.73</v>
      </c>
      <c r="H30" s="27">
        <v>4</v>
      </c>
      <c r="I30" s="54">
        <v>0.12</v>
      </c>
      <c r="J30" s="54">
        <v>5</v>
      </c>
      <c r="K30" s="54">
        <v>0</v>
      </c>
      <c r="L30" s="61">
        <v>7.5</v>
      </c>
      <c r="M30" s="61">
        <v>0.06</v>
      </c>
      <c r="N30" s="54">
        <v>0</v>
      </c>
      <c r="O30" s="61">
        <v>0.15</v>
      </c>
      <c r="P30" s="27">
        <v>0</v>
      </c>
      <c r="Q30" s="27">
        <v>0</v>
      </c>
      <c r="R30" s="27">
        <v>40</v>
      </c>
      <c r="S30" s="27">
        <v>300</v>
      </c>
      <c r="T30" s="27">
        <v>1.5</v>
      </c>
      <c r="U30" s="27">
        <v>2</v>
      </c>
      <c r="V30" s="27" t="s">
        <v>8</v>
      </c>
    </row>
    <row r="31" spans="1:22">
      <c r="A31" s="42" t="s">
        <v>333</v>
      </c>
      <c r="B31" s="27">
        <v>10</v>
      </c>
      <c r="C31" s="27">
        <v>250</v>
      </c>
      <c r="D31" s="27">
        <v>200</v>
      </c>
      <c r="E31" s="27">
        <v>1.5</v>
      </c>
      <c r="F31" s="27">
        <v>0.18</v>
      </c>
      <c r="G31" s="27">
        <v>1.1100000000000001</v>
      </c>
      <c r="H31" s="27">
        <v>8</v>
      </c>
      <c r="I31" s="54">
        <v>0.06</v>
      </c>
      <c r="J31" s="54">
        <v>5</v>
      </c>
      <c r="K31" s="54">
        <v>0</v>
      </c>
      <c r="L31" s="61">
        <v>5</v>
      </c>
      <c r="M31" s="61">
        <v>0.06</v>
      </c>
      <c r="N31" s="54">
        <v>0</v>
      </c>
      <c r="O31" s="61">
        <v>0.15</v>
      </c>
      <c r="P31" s="27">
        <v>0</v>
      </c>
      <c r="Q31" s="27">
        <v>0</v>
      </c>
      <c r="R31" s="27">
        <v>75</v>
      </c>
      <c r="S31" s="27">
        <v>500</v>
      </c>
      <c r="T31" s="27">
        <v>1.5</v>
      </c>
      <c r="U31" s="27">
        <v>2</v>
      </c>
      <c r="V31" s="27" t="s">
        <v>11</v>
      </c>
    </row>
    <row r="32" spans="1:22">
      <c r="A32" s="42" t="s">
        <v>334</v>
      </c>
      <c r="B32" s="27">
        <v>10</v>
      </c>
      <c r="C32" s="27">
        <v>250</v>
      </c>
      <c r="D32" s="27">
        <v>200</v>
      </c>
      <c r="E32" s="27">
        <v>1.5</v>
      </c>
      <c r="F32" s="27">
        <v>0.18</v>
      </c>
      <c r="G32" s="27">
        <v>0.98</v>
      </c>
      <c r="H32" s="27">
        <v>4</v>
      </c>
      <c r="I32" s="54">
        <v>0.06</v>
      </c>
      <c r="J32" s="54">
        <v>5</v>
      </c>
      <c r="K32" s="54">
        <v>0</v>
      </c>
      <c r="L32" s="61">
        <v>5</v>
      </c>
      <c r="M32" s="61">
        <v>0.06</v>
      </c>
      <c r="N32" s="54">
        <v>0</v>
      </c>
      <c r="O32" s="61">
        <v>0.15</v>
      </c>
      <c r="P32" s="27">
        <v>0</v>
      </c>
      <c r="Q32" s="27">
        <v>0</v>
      </c>
      <c r="R32" s="27">
        <v>75</v>
      </c>
      <c r="S32" s="27">
        <v>500</v>
      </c>
      <c r="T32" s="27">
        <v>1</v>
      </c>
      <c r="U32" s="27">
        <v>4</v>
      </c>
      <c r="V32" s="27" t="s">
        <v>11</v>
      </c>
    </row>
    <row r="33" spans="1:22">
      <c r="A33" s="42" t="s">
        <v>263</v>
      </c>
      <c r="B33" s="27">
        <v>10</v>
      </c>
      <c r="C33" s="27">
        <v>250</v>
      </c>
      <c r="D33" s="27">
        <v>250</v>
      </c>
      <c r="E33" s="27">
        <v>0.2</v>
      </c>
      <c r="F33" s="27">
        <v>0</v>
      </c>
      <c r="G33" s="27">
        <v>0.98</v>
      </c>
      <c r="H33" s="27">
        <v>8</v>
      </c>
      <c r="I33" s="54">
        <v>0</v>
      </c>
      <c r="J33" s="54">
        <v>0</v>
      </c>
      <c r="K33" s="59" t="s">
        <v>402</v>
      </c>
      <c r="L33" s="54">
        <v>0</v>
      </c>
      <c r="M33" s="54">
        <v>0</v>
      </c>
      <c r="N33" s="60" t="s">
        <v>418</v>
      </c>
      <c r="O33" s="61">
        <v>0.15</v>
      </c>
      <c r="P33" s="27">
        <v>0</v>
      </c>
      <c r="Q33" s="27">
        <v>0</v>
      </c>
      <c r="R33" s="27">
        <v>50</v>
      </c>
      <c r="S33" s="27">
        <v>100</v>
      </c>
      <c r="T33" s="27">
        <v>1.5</v>
      </c>
      <c r="U33" s="27">
        <v>2</v>
      </c>
      <c r="V33" s="27" t="s">
        <v>11</v>
      </c>
    </row>
    <row r="34" spans="1:22">
      <c r="A34" s="42" t="s">
        <v>264</v>
      </c>
      <c r="B34" s="27">
        <v>33.333329999999997</v>
      </c>
      <c r="C34" s="27">
        <v>250</v>
      </c>
      <c r="D34" s="27">
        <v>200</v>
      </c>
      <c r="E34" s="27">
        <v>1</v>
      </c>
      <c r="F34" s="27">
        <v>0.18</v>
      </c>
      <c r="G34" s="27">
        <v>1.68</v>
      </c>
      <c r="H34" s="27">
        <v>6</v>
      </c>
      <c r="I34" s="54">
        <v>0.12</v>
      </c>
      <c r="J34" s="54">
        <v>7.5</v>
      </c>
      <c r="K34" s="54">
        <v>0</v>
      </c>
      <c r="L34" s="61">
        <v>7.5</v>
      </c>
      <c r="M34" s="61">
        <v>0.12</v>
      </c>
      <c r="N34" s="54">
        <v>0</v>
      </c>
      <c r="O34" s="61">
        <v>0.2</v>
      </c>
      <c r="P34" s="27">
        <v>0</v>
      </c>
      <c r="Q34" s="27">
        <v>0</v>
      </c>
      <c r="R34" s="27">
        <v>100</v>
      </c>
      <c r="S34" s="27">
        <v>1000</v>
      </c>
      <c r="T34" s="27">
        <v>1.5</v>
      </c>
      <c r="U34" s="27">
        <v>2</v>
      </c>
      <c r="V34" s="27" t="s">
        <v>15</v>
      </c>
    </row>
    <row r="35" spans="1:22">
      <c r="A35" s="42" t="s">
        <v>335</v>
      </c>
      <c r="B35" s="27">
        <v>10</v>
      </c>
      <c r="C35" s="27">
        <v>250</v>
      </c>
      <c r="D35" s="27">
        <v>250</v>
      </c>
      <c r="E35" s="27">
        <v>0.2</v>
      </c>
      <c r="F35" s="27">
        <v>0</v>
      </c>
      <c r="G35" s="27">
        <v>0.69</v>
      </c>
      <c r="H35" s="27">
        <v>10</v>
      </c>
      <c r="I35" s="54">
        <v>0.06</v>
      </c>
      <c r="J35" s="54">
        <v>0</v>
      </c>
      <c r="K35" s="54">
        <v>0</v>
      </c>
      <c r="L35" s="54">
        <v>0</v>
      </c>
      <c r="M35" s="61">
        <v>0.06</v>
      </c>
      <c r="N35" s="54">
        <v>0</v>
      </c>
      <c r="O35" s="61">
        <v>0.15</v>
      </c>
      <c r="P35" s="27">
        <v>0</v>
      </c>
      <c r="Q35" s="27">
        <v>0</v>
      </c>
      <c r="R35" s="27">
        <v>50</v>
      </c>
      <c r="S35" s="27">
        <v>100</v>
      </c>
      <c r="T35" s="27">
        <v>1.5</v>
      </c>
      <c r="U35" s="27">
        <v>2</v>
      </c>
      <c r="V35" s="27" t="s">
        <v>11</v>
      </c>
    </row>
    <row r="36" spans="1:22">
      <c r="A36" s="42" t="s">
        <v>265</v>
      </c>
      <c r="B36" s="27">
        <v>3</v>
      </c>
      <c r="C36" s="27">
        <v>275</v>
      </c>
      <c r="D36" s="27">
        <v>475</v>
      </c>
      <c r="E36" s="27">
        <v>0.2</v>
      </c>
      <c r="F36" s="27">
        <v>0.18</v>
      </c>
      <c r="G36" s="27">
        <v>0.63</v>
      </c>
      <c r="H36" s="27">
        <v>6</v>
      </c>
      <c r="I36" s="54">
        <v>0.06</v>
      </c>
      <c r="J36" s="54">
        <v>5</v>
      </c>
      <c r="K36" s="54">
        <v>0</v>
      </c>
      <c r="L36" s="54">
        <v>0</v>
      </c>
      <c r="M36" s="61">
        <v>0.12</v>
      </c>
      <c r="N36" s="54">
        <v>0</v>
      </c>
      <c r="O36" s="61">
        <v>0.15</v>
      </c>
      <c r="P36" s="27">
        <v>0</v>
      </c>
      <c r="Q36" s="27">
        <v>0</v>
      </c>
      <c r="R36" s="27">
        <v>50</v>
      </c>
      <c r="S36" s="27">
        <v>300</v>
      </c>
      <c r="T36" s="27">
        <v>1.5</v>
      </c>
      <c r="U36" s="27">
        <v>2</v>
      </c>
      <c r="V36" s="27" t="s">
        <v>10</v>
      </c>
    </row>
    <row r="37" spans="1:22">
      <c r="A37" s="42" t="s">
        <v>336</v>
      </c>
      <c r="B37" s="27">
        <v>10</v>
      </c>
      <c r="C37" s="27">
        <v>275</v>
      </c>
      <c r="D37" s="27">
        <v>475</v>
      </c>
      <c r="E37" s="27">
        <v>1</v>
      </c>
      <c r="F37" s="27">
        <v>0.18</v>
      </c>
      <c r="G37" s="27">
        <v>1.59</v>
      </c>
      <c r="H37" s="27">
        <v>6</v>
      </c>
      <c r="I37" s="54">
        <v>0.12</v>
      </c>
      <c r="J37" s="54">
        <v>7.5</v>
      </c>
      <c r="K37" s="54">
        <v>0</v>
      </c>
      <c r="L37" s="61">
        <v>10</v>
      </c>
      <c r="M37" s="61">
        <v>0.18</v>
      </c>
      <c r="N37" s="61">
        <v>0.5</v>
      </c>
      <c r="O37" s="61">
        <v>0.15</v>
      </c>
      <c r="P37" s="27">
        <v>0</v>
      </c>
      <c r="Q37" s="27">
        <v>0</v>
      </c>
      <c r="R37" s="27">
        <v>300</v>
      </c>
      <c r="S37" s="27">
        <v>1000</v>
      </c>
      <c r="T37" s="27">
        <v>1.5</v>
      </c>
      <c r="U37" s="27">
        <v>2</v>
      </c>
      <c r="V37" s="27" t="s">
        <v>26</v>
      </c>
    </row>
    <row r="38" spans="1:22">
      <c r="A38" s="42" t="s">
        <v>337</v>
      </c>
      <c r="B38" s="27">
        <v>10</v>
      </c>
      <c r="C38" s="27">
        <v>275</v>
      </c>
      <c r="D38" s="27">
        <v>475</v>
      </c>
      <c r="E38" s="27">
        <v>1</v>
      </c>
      <c r="F38" s="27">
        <v>0.18</v>
      </c>
      <c r="G38" s="27">
        <v>0.67</v>
      </c>
      <c r="H38" s="27">
        <v>4</v>
      </c>
      <c r="I38" s="62">
        <v>0.12</v>
      </c>
      <c r="J38" s="62">
        <v>7.5</v>
      </c>
      <c r="K38" s="54">
        <v>1.5</v>
      </c>
      <c r="L38" s="54">
        <v>0</v>
      </c>
      <c r="M38" s="54">
        <v>0</v>
      </c>
      <c r="N38" s="61">
        <v>0.75</v>
      </c>
      <c r="O38" s="61">
        <v>1.5</v>
      </c>
      <c r="P38" s="27">
        <v>0.75063999999999997</v>
      </c>
      <c r="Q38" s="27">
        <v>0</v>
      </c>
      <c r="R38" s="27">
        <v>200</v>
      </c>
      <c r="S38" s="27">
        <v>1500</v>
      </c>
      <c r="T38" s="27">
        <v>1.5</v>
      </c>
      <c r="U38" s="27">
        <v>2</v>
      </c>
      <c r="V38" s="27" t="s">
        <v>26</v>
      </c>
    </row>
    <row r="39" spans="1:22">
      <c r="A39" s="42" t="s">
        <v>338</v>
      </c>
      <c r="B39" s="27">
        <v>10</v>
      </c>
      <c r="C39" s="27">
        <v>250</v>
      </c>
      <c r="D39" s="27">
        <v>250</v>
      </c>
      <c r="E39" s="27">
        <v>1.5</v>
      </c>
      <c r="F39" s="27">
        <v>0.18</v>
      </c>
      <c r="G39" s="27">
        <v>1.38</v>
      </c>
      <c r="H39" s="27">
        <v>6</v>
      </c>
      <c r="I39" s="54">
        <v>0.06</v>
      </c>
      <c r="J39" s="54">
        <v>7.5</v>
      </c>
      <c r="K39" s="54">
        <v>0</v>
      </c>
      <c r="L39" s="61">
        <v>5</v>
      </c>
      <c r="M39" s="61">
        <v>0.06</v>
      </c>
      <c r="N39" s="54">
        <v>0</v>
      </c>
      <c r="O39" s="61">
        <v>0.15</v>
      </c>
      <c r="P39" s="27">
        <v>0</v>
      </c>
      <c r="Q39" s="27">
        <v>0</v>
      </c>
      <c r="R39" s="27">
        <v>100</v>
      </c>
      <c r="S39" s="27">
        <v>300</v>
      </c>
      <c r="T39" s="27">
        <v>1.5</v>
      </c>
      <c r="U39" s="27">
        <v>2</v>
      </c>
      <c r="V39" s="27" t="s">
        <v>11</v>
      </c>
    </row>
    <row r="40" spans="1:22">
      <c r="A40" s="42" t="s">
        <v>266</v>
      </c>
      <c r="B40" s="27">
        <v>66.666669999999996</v>
      </c>
      <c r="C40" s="27">
        <v>245</v>
      </c>
      <c r="D40" s="27">
        <v>155</v>
      </c>
      <c r="E40" s="27">
        <v>1</v>
      </c>
      <c r="F40" s="27">
        <v>0.09</v>
      </c>
      <c r="G40" s="27">
        <v>0.82</v>
      </c>
      <c r="H40" s="27">
        <v>4</v>
      </c>
      <c r="I40" s="54">
        <v>0.06</v>
      </c>
      <c r="J40" s="54">
        <v>5</v>
      </c>
      <c r="K40" s="54">
        <v>0</v>
      </c>
      <c r="L40" s="61">
        <v>7.5</v>
      </c>
      <c r="M40" s="61">
        <v>0.06</v>
      </c>
      <c r="N40" s="54">
        <v>0</v>
      </c>
      <c r="O40" s="61">
        <v>0.15</v>
      </c>
      <c r="P40" s="27">
        <v>0</v>
      </c>
      <c r="Q40" s="27">
        <v>0</v>
      </c>
      <c r="R40" s="27">
        <v>30</v>
      </c>
      <c r="S40" s="27">
        <v>300</v>
      </c>
      <c r="T40" s="27">
        <v>1.5</v>
      </c>
      <c r="U40" s="27">
        <v>2</v>
      </c>
      <c r="V40" s="27" t="s">
        <v>8</v>
      </c>
    </row>
    <row r="41" spans="1:22">
      <c r="A41" s="42" t="s">
        <v>339</v>
      </c>
      <c r="B41" s="27">
        <v>66.666669999999996</v>
      </c>
      <c r="C41" s="27">
        <v>250</v>
      </c>
      <c r="D41" s="27">
        <v>250</v>
      </c>
      <c r="E41" s="27">
        <v>1.5</v>
      </c>
      <c r="F41" s="27">
        <v>0.09</v>
      </c>
      <c r="G41" s="27">
        <v>1.45</v>
      </c>
      <c r="H41" s="27">
        <v>4</v>
      </c>
      <c r="I41" s="54">
        <v>0.06</v>
      </c>
      <c r="J41" s="54">
        <v>7.5</v>
      </c>
      <c r="K41" s="54">
        <v>0</v>
      </c>
      <c r="L41" s="61">
        <v>10</v>
      </c>
      <c r="M41" s="61">
        <v>0.06</v>
      </c>
      <c r="N41" s="54">
        <v>0</v>
      </c>
      <c r="O41" s="61">
        <v>0.15</v>
      </c>
      <c r="P41" s="27">
        <v>0</v>
      </c>
      <c r="Q41" s="27">
        <v>0</v>
      </c>
      <c r="R41" s="27">
        <v>150</v>
      </c>
      <c r="S41" s="27">
        <v>500</v>
      </c>
      <c r="T41" s="27">
        <v>1.5</v>
      </c>
      <c r="U41" s="27">
        <v>2</v>
      </c>
      <c r="V41" s="27" t="s">
        <v>8</v>
      </c>
    </row>
    <row r="42" spans="1:22">
      <c r="A42" s="42" t="s">
        <v>340</v>
      </c>
      <c r="B42" s="27">
        <v>10</v>
      </c>
      <c r="C42" s="27">
        <v>250</v>
      </c>
      <c r="D42" s="27">
        <v>200</v>
      </c>
      <c r="E42" s="27">
        <v>1.5</v>
      </c>
      <c r="F42" s="27">
        <v>0.18</v>
      </c>
      <c r="G42" s="27">
        <v>1.72</v>
      </c>
      <c r="H42" s="27">
        <v>6</v>
      </c>
      <c r="I42" s="54">
        <v>0.06</v>
      </c>
      <c r="J42" s="54">
        <v>5</v>
      </c>
      <c r="K42" s="54">
        <v>0</v>
      </c>
      <c r="L42" s="61">
        <v>5</v>
      </c>
      <c r="M42" s="61">
        <v>0.06</v>
      </c>
      <c r="N42" s="54">
        <v>0</v>
      </c>
      <c r="O42" s="61">
        <v>0.15</v>
      </c>
      <c r="P42" s="27">
        <v>0</v>
      </c>
      <c r="Q42" s="27">
        <v>0</v>
      </c>
      <c r="R42" s="27">
        <v>50</v>
      </c>
      <c r="S42" s="27">
        <v>300</v>
      </c>
      <c r="T42" s="27">
        <v>1.5</v>
      </c>
      <c r="U42" s="27">
        <v>2</v>
      </c>
      <c r="V42" s="27" t="s">
        <v>28</v>
      </c>
    </row>
    <row r="43" spans="1:22">
      <c r="A43" s="42" t="s">
        <v>341</v>
      </c>
      <c r="B43" s="27">
        <v>10</v>
      </c>
      <c r="C43" s="27">
        <v>250</v>
      </c>
      <c r="D43" s="27">
        <v>250</v>
      </c>
      <c r="E43" s="27">
        <v>0.5</v>
      </c>
      <c r="F43" s="27">
        <v>0.192</v>
      </c>
      <c r="G43" s="27">
        <v>1.1000000000000001</v>
      </c>
      <c r="H43" s="27">
        <v>6</v>
      </c>
      <c r="I43" s="54">
        <v>0.12</v>
      </c>
      <c r="J43" s="54">
        <v>5</v>
      </c>
      <c r="K43" s="54">
        <v>0</v>
      </c>
      <c r="L43" s="61">
        <v>5</v>
      </c>
      <c r="M43" s="61">
        <v>0.12</v>
      </c>
      <c r="N43" s="61">
        <v>1</v>
      </c>
      <c r="O43" s="61">
        <v>0.15</v>
      </c>
      <c r="P43" s="27">
        <v>0.68240000000000001</v>
      </c>
      <c r="Q43" s="27">
        <v>0</v>
      </c>
      <c r="R43" s="27">
        <v>200</v>
      </c>
      <c r="S43" s="27">
        <v>500</v>
      </c>
      <c r="T43" s="27">
        <v>1.5</v>
      </c>
      <c r="U43" s="27">
        <v>2</v>
      </c>
      <c r="V43" s="27" t="s">
        <v>28</v>
      </c>
    </row>
    <row r="44" spans="1:22">
      <c r="A44" s="42" t="s">
        <v>342</v>
      </c>
      <c r="B44" s="27">
        <v>10</v>
      </c>
      <c r="C44" s="27">
        <v>250</v>
      </c>
      <c r="D44" s="27">
        <v>200</v>
      </c>
      <c r="E44" s="27">
        <v>1.5</v>
      </c>
      <c r="F44" s="27">
        <v>0.18</v>
      </c>
      <c r="G44" s="27">
        <v>1.17</v>
      </c>
      <c r="H44" s="27">
        <v>8</v>
      </c>
      <c r="I44" s="54">
        <v>0.06</v>
      </c>
      <c r="J44" s="54">
        <v>5</v>
      </c>
      <c r="K44" s="54">
        <v>0</v>
      </c>
      <c r="L44" s="61">
        <v>5</v>
      </c>
      <c r="M44" s="61">
        <v>0.06</v>
      </c>
      <c r="N44" s="54">
        <v>0</v>
      </c>
      <c r="O44" s="61">
        <v>0.15</v>
      </c>
      <c r="P44" s="27">
        <v>0</v>
      </c>
      <c r="Q44" s="27">
        <v>0</v>
      </c>
      <c r="R44" s="27">
        <v>75</v>
      </c>
      <c r="S44" s="27">
        <v>500</v>
      </c>
      <c r="T44" s="27">
        <v>1</v>
      </c>
      <c r="U44" s="27">
        <v>4</v>
      </c>
      <c r="V44" s="27" t="s">
        <v>11</v>
      </c>
    </row>
    <row r="45" spans="1:22">
      <c r="A45" s="42" t="s">
        <v>343</v>
      </c>
      <c r="B45" s="27">
        <v>10</v>
      </c>
      <c r="C45" s="27">
        <v>250</v>
      </c>
      <c r="D45" s="27">
        <v>250</v>
      </c>
      <c r="E45" s="27">
        <v>0.5</v>
      </c>
      <c r="F45" s="27">
        <v>0.18</v>
      </c>
      <c r="G45" s="27">
        <v>0.43</v>
      </c>
      <c r="H45" s="27">
        <v>4</v>
      </c>
      <c r="I45" s="54">
        <v>0.06</v>
      </c>
      <c r="J45" s="54">
        <v>7.5</v>
      </c>
      <c r="K45" s="54">
        <v>0</v>
      </c>
      <c r="L45" s="61">
        <v>7.5</v>
      </c>
      <c r="M45" s="61">
        <v>0.06</v>
      </c>
      <c r="N45" s="54">
        <v>0</v>
      </c>
      <c r="O45" s="61">
        <v>0.15</v>
      </c>
      <c r="P45" s="27">
        <v>0</v>
      </c>
      <c r="Q45" s="27">
        <v>0</v>
      </c>
      <c r="R45" s="27">
        <v>300</v>
      </c>
      <c r="S45" s="27">
        <v>300</v>
      </c>
      <c r="T45" s="27">
        <v>1.5</v>
      </c>
      <c r="U45" s="27">
        <v>2</v>
      </c>
      <c r="V45" s="27" t="s">
        <v>11</v>
      </c>
    </row>
    <row r="46" spans="1:22">
      <c r="A46" s="42" t="s">
        <v>344</v>
      </c>
      <c r="B46" s="27">
        <v>50</v>
      </c>
      <c r="C46" s="27">
        <v>245</v>
      </c>
      <c r="D46" s="27">
        <v>155</v>
      </c>
      <c r="E46" s="27">
        <v>1</v>
      </c>
      <c r="F46" s="27">
        <v>0.18</v>
      </c>
      <c r="G46" s="27">
        <v>1.34</v>
      </c>
      <c r="H46" s="27">
        <v>4</v>
      </c>
      <c r="I46" s="54">
        <v>0.12</v>
      </c>
      <c r="J46" s="54">
        <v>10</v>
      </c>
      <c r="K46" s="54">
        <v>0</v>
      </c>
      <c r="L46" s="61">
        <v>10</v>
      </c>
      <c r="M46" s="61">
        <v>0.12</v>
      </c>
      <c r="N46" s="54">
        <v>0</v>
      </c>
      <c r="O46" s="61">
        <v>0.15</v>
      </c>
      <c r="P46" s="27">
        <v>0</v>
      </c>
      <c r="Q46" s="27">
        <v>0</v>
      </c>
      <c r="R46" s="27">
        <v>50</v>
      </c>
      <c r="S46" s="27">
        <v>500</v>
      </c>
      <c r="T46" s="27">
        <v>1.5</v>
      </c>
      <c r="U46" s="27">
        <v>2</v>
      </c>
      <c r="V46" s="27" t="s">
        <v>9</v>
      </c>
    </row>
    <row r="47" spans="1:22">
      <c r="A47" s="42" t="s">
        <v>345</v>
      </c>
      <c r="B47" s="27">
        <v>66.666669999999996</v>
      </c>
      <c r="C47" s="27">
        <v>275</v>
      </c>
      <c r="D47" s="27">
        <v>275</v>
      </c>
      <c r="E47" s="27">
        <v>0.5</v>
      </c>
      <c r="F47" s="27">
        <v>0.57799999999999996</v>
      </c>
      <c r="G47" s="27">
        <v>1.07</v>
      </c>
      <c r="H47" s="27">
        <v>6</v>
      </c>
      <c r="I47" s="54">
        <v>0.18</v>
      </c>
      <c r="J47" s="54">
        <v>7.5</v>
      </c>
      <c r="K47" s="54">
        <v>0</v>
      </c>
      <c r="L47" s="61">
        <v>7.5</v>
      </c>
      <c r="M47" s="61">
        <v>0.18</v>
      </c>
      <c r="N47" s="54">
        <v>0</v>
      </c>
      <c r="O47" s="61">
        <v>0.15</v>
      </c>
      <c r="P47" s="27">
        <v>17.537679999999998</v>
      </c>
      <c r="Q47" s="27">
        <v>0</v>
      </c>
      <c r="R47" s="27">
        <v>50</v>
      </c>
      <c r="S47" s="27">
        <v>200</v>
      </c>
      <c r="T47" s="27">
        <v>1.5</v>
      </c>
      <c r="U47" s="27">
        <v>2</v>
      </c>
      <c r="V47" s="27" t="s">
        <v>14</v>
      </c>
    </row>
    <row r="48" spans="1:22">
      <c r="A48" s="42" t="s">
        <v>346</v>
      </c>
      <c r="B48" s="27">
        <v>10</v>
      </c>
      <c r="C48" s="27">
        <v>250</v>
      </c>
      <c r="D48" s="27">
        <v>250</v>
      </c>
      <c r="E48" s="27">
        <v>0.5</v>
      </c>
      <c r="F48" s="27">
        <v>0.192</v>
      </c>
      <c r="G48" s="27">
        <v>0.38</v>
      </c>
      <c r="H48" s="27">
        <v>8</v>
      </c>
      <c r="I48" s="54">
        <v>0.06</v>
      </c>
      <c r="J48" s="54">
        <v>5</v>
      </c>
      <c r="K48" s="54">
        <v>0</v>
      </c>
      <c r="L48" s="61">
        <v>5</v>
      </c>
      <c r="M48" s="61">
        <v>0.06</v>
      </c>
      <c r="N48" s="54">
        <v>0</v>
      </c>
      <c r="O48" s="61">
        <v>0.15</v>
      </c>
      <c r="P48" s="27">
        <v>0.68240000000000001</v>
      </c>
      <c r="Q48" s="27">
        <v>0</v>
      </c>
      <c r="R48" s="27">
        <v>200</v>
      </c>
      <c r="S48" s="27">
        <v>500</v>
      </c>
      <c r="T48" s="27">
        <v>1.5</v>
      </c>
      <c r="U48" s="27">
        <v>2</v>
      </c>
      <c r="V48" s="27" t="s">
        <v>28</v>
      </c>
    </row>
    <row r="49" spans="1:22">
      <c r="A49" s="42" t="s">
        <v>347</v>
      </c>
      <c r="B49" s="27">
        <v>3</v>
      </c>
      <c r="C49" s="27">
        <v>250</v>
      </c>
      <c r="D49" s="27">
        <v>250</v>
      </c>
      <c r="E49" s="27">
        <v>3</v>
      </c>
      <c r="F49" s="27">
        <v>0</v>
      </c>
      <c r="G49" s="27">
        <v>0.56000000000000005</v>
      </c>
      <c r="H49" s="27">
        <v>4</v>
      </c>
      <c r="I49" s="54">
        <v>0.75</v>
      </c>
      <c r="J49" s="54">
        <v>0</v>
      </c>
      <c r="K49" s="54">
        <v>0.75</v>
      </c>
      <c r="L49" s="54">
        <v>0</v>
      </c>
      <c r="M49" s="54">
        <v>0</v>
      </c>
      <c r="N49" s="61">
        <v>0.75</v>
      </c>
      <c r="O49" s="61">
        <v>0.15</v>
      </c>
      <c r="P49" s="27">
        <v>0</v>
      </c>
      <c r="Q49" s="27">
        <v>0</v>
      </c>
      <c r="R49" s="27">
        <v>200</v>
      </c>
      <c r="S49" s="27">
        <v>200</v>
      </c>
      <c r="T49" s="27">
        <v>1</v>
      </c>
      <c r="U49" s="27">
        <v>4</v>
      </c>
      <c r="V49" s="27" t="s">
        <v>10</v>
      </c>
    </row>
    <row r="50" spans="1:22">
      <c r="A50" s="42" t="s">
        <v>348</v>
      </c>
      <c r="B50" s="27">
        <v>10</v>
      </c>
      <c r="C50" s="27">
        <v>250</v>
      </c>
      <c r="D50" s="27">
        <v>250</v>
      </c>
      <c r="E50" s="27">
        <v>0.5</v>
      </c>
      <c r="F50" s="27">
        <v>0.192</v>
      </c>
      <c r="G50" s="27">
        <v>0.25</v>
      </c>
      <c r="H50" s="27">
        <v>6</v>
      </c>
      <c r="I50" s="54">
        <v>0.06</v>
      </c>
      <c r="J50" s="54">
        <v>5</v>
      </c>
      <c r="K50" s="54">
        <v>0</v>
      </c>
      <c r="L50" s="61">
        <v>5</v>
      </c>
      <c r="M50" s="61">
        <v>0.06</v>
      </c>
      <c r="N50" s="54">
        <v>0</v>
      </c>
      <c r="O50" s="61">
        <v>0.15</v>
      </c>
      <c r="P50" s="27">
        <v>0.68240000000000001</v>
      </c>
      <c r="Q50" s="27">
        <v>0</v>
      </c>
      <c r="R50" s="27">
        <v>200</v>
      </c>
      <c r="S50" s="27">
        <v>500</v>
      </c>
      <c r="T50" s="27">
        <v>1.5</v>
      </c>
      <c r="U50" s="27">
        <v>2</v>
      </c>
      <c r="V50" s="27" t="s">
        <v>28</v>
      </c>
    </row>
    <row r="51" spans="1:22">
      <c r="A51" s="42" t="s">
        <v>267</v>
      </c>
      <c r="B51" s="27">
        <v>66.666669999999996</v>
      </c>
      <c r="C51" s="27">
        <v>255</v>
      </c>
      <c r="D51" s="27">
        <v>875</v>
      </c>
      <c r="E51" s="27">
        <v>0.5</v>
      </c>
      <c r="F51" s="27">
        <v>0.18</v>
      </c>
      <c r="G51" s="27">
        <v>0.72</v>
      </c>
      <c r="H51" s="27">
        <v>4</v>
      </c>
      <c r="I51" s="54">
        <v>0.3</v>
      </c>
      <c r="J51" s="54">
        <v>0</v>
      </c>
      <c r="K51" s="54">
        <v>0</v>
      </c>
      <c r="L51" s="54">
        <v>0</v>
      </c>
      <c r="M51" s="61">
        <v>0.3</v>
      </c>
      <c r="N51" s="54">
        <v>0</v>
      </c>
      <c r="O51" s="61">
        <v>0.15</v>
      </c>
      <c r="P51" s="27">
        <v>0</v>
      </c>
      <c r="Q51" s="27">
        <v>0</v>
      </c>
      <c r="R51" s="27">
        <v>150</v>
      </c>
      <c r="S51" s="27">
        <v>400</v>
      </c>
      <c r="T51" s="27">
        <v>1.5</v>
      </c>
      <c r="U51" s="27">
        <v>2</v>
      </c>
      <c r="V51" s="27" t="s">
        <v>15</v>
      </c>
    </row>
    <row r="52" spans="1:22">
      <c r="A52" s="42" t="s">
        <v>268</v>
      </c>
      <c r="B52" s="27">
        <v>10</v>
      </c>
      <c r="C52" s="27">
        <v>250</v>
      </c>
      <c r="D52" s="27">
        <v>250</v>
      </c>
      <c r="E52" s="27">
        <v>0.5</v>
      </c>
      <c r="F52" s="27">
        <v>0.18</v>
      </c>
      <c r="G52" s="27">
        <v>0.43</v>
      </c>
      <c r="H52" s="27">
        <v>6</v>
      </c>
      <c r="I52" s="54">
        <v>0.06</v>
      </c>
      <c r="J52" s="54">
        <v>7.5</v>
      </c>
      <c r="K52" s="54">
        <v>0</v>
      </c>
      <c r="L52" s="61">
        <v>7.5</v>
      </c>
      <c r="M52" s="61">
        <v>0.06</v>
      </c>
      <c r="N52" s="54">
        <v>0</v>
      </c>
      <c r="O52" s="61">
        <v>0.15</v>
      </c>
      <c r="P52" s="27">
        <v>0</v>
      </c>
      <c r="Q52" s="27">
        <v>0</v>
      </c>
      <c r="R52" s="27">
        <v>300</v>
      </c>
      <c r="S52" s="27">
        <v>300</v>
      </c>
      <c r="T52" s="27">
        <v>1.5</v>
      </c>
      <c r="U52" s="27">
        <v>2</v>
      </c>
      <c r="V52" s="27" t="s">
        <v>11</v>
      </c>
    </row>
    <row r="53" spans="1:22">
      <c r="A53" s="42" t="s">
        <v>269</v>
      </c>
      <c r="B53" s="27">
        <v>142.85713999999999</v>
      </c>
      <c r="C53" s="27">
        <v>245</v>
      </c>
      <c r="D53" s="27">
        <v>105</v>
      </c>
      <c r="E53" s="27">
        <v>1</v>
      </c>
      <c r="F53" s="27">
        <v>0.09</v>
      </c>
      <c r="G53" s="27">
        <v>1.2</v>
      </c>
      <c r="H53" s="27">
        <v>4</v>
      </c>
      <c r="I53" s="54">
        <v>0.3</v>
      </c>
      <c r="J53" s="54">
        <v>0</v>
      </c>
      <c r="K53" s="54">
        <v>0</v>
      </c>
      <c r="L53" s="54">
        <v>0</v>
      </c>
      <c r="M53" s="61">
        <v>0.3</v>
      </c>
      <c r="N53" s="54">
        <v>0</v>
      </c>
      <c r="O53" s="61">
        <v>0.15</v>
      </c>
      <c r="P53" s="27">
        <v>0</v>
      </c>
      <c r="Q53" s="27">
        <v>0</v>
      </c>
      <c r="R53" s="27">
        <v>200</v>
      </c>
      <c r="S53" s="27">
        <v>750</v>
      </c>
      <c r="T53" s="27">
        <v>1.5</v>
      </c>
      <c r="U53" s="27">
        <v>2</v>
      </c>
      <c r="V53" s="27" t="s">
        <v>8</v>
      </c>
    </row>
    <row r="54" spans="1:22">
      <c r="A54" s="42" t="s">
        <v>270</v>
      </c>
      <c r="B54" s="27">
        <v>10</v>
      </c>
      <c r="C54" s="27">
        <v>250</v>
      </c>
      <c r="D54" s="27">
        <v>250</v>
      </c>
      <c r="E54" s="27">
        <v>0.2</v>
      </c>
      <c r="F54" s="27">
        <v>0</v>
      </c>
      <c r="G54" s="27">
        <v>0.89</v>
      </c>
      <c r="H54" s="45" t="s">
        <v>379</v>
      </c>
      <c r="I54" s="54">
        <v>0.06</v>
      </c>
      <c r="J54" s="54">
        <v>0</v>
      </c>
      <c r="K54" s="54">
        <v>0</v>
      </c>
      <c r="L54" s="54">
        <v>0</v>
      </c>
      <c r="M54" s="61">
        <v>0.06</v>
      </c>
      <c r="N54" s="54">
        <v>0</v>
      </c>
      <c r="O54" s="61">
        <v>0.15</v>
      </c>
      <c r="P54" s="27">
        <v>0</v>
      </c>
      <c r="Q54" s="27">
        <v>0</v>
      </c>
      <c r="R54" s="27">
        <v>50</v>
      </c>
      <c r="S54" s="27">
        <v>100</v>
      </c>
      <c r="T54" s="27">
        <v>1.5</v>
      </c>
      <c r="U54" s="27">
        <v>2</v>
      </c>
      <c r="V54" s="27" t="s">
        <v>11</v>
      </c>
    </row>
    <row r="55" spans="1:22">
      <c r="A55" s="42" t="s">
        <v>271</v>
      </c>
      <c r="B55" s="27">
        <v>10</v>
      </c>
      <c r="C55" s="27">
        <v>250</v>
      </c>
      <c r="D55" s="27">
        <v>200</v>
      </c>
      <c r="E55" s="27">
        <v>1.5</v>
      </c>
      <c r="F55" s="27">
        <v>0.24</v>
      </c>
      <c r="G55" s="27">
        <v>2.2599999999999998</v>
      </c>
      <c r="H55" s="27">
        <v>6</v>
      </c>
      <c r="I55" s="54">
        <v>0</v>
      </c>
      <c r="J55" s="54">
        <v>15</v>
      </c>
      <c r="K55" s="54">
        <v>0</v>
      </c>
      <c r="L55" s="61">
        <v>30</v>
      </c>
      <c r="M55" s="54">
        <v>0</v>
      </c>
      <c r="N55" s="54">
        <v>0</v>
      </c>
      <c r="O55" s="61">
        <v>0.15</v>
      </c>
      <c r="P55" s="27">
        <v>1.1259600000000001</v>
      </c>
      <c r="Q55" s="27">
        <v>0</v>
      </c>
      <c r="R55" s="27">
        <v>300</v>
      </c>
      <c r="S55" s="27">
        <v>3000</v>
      </c>
      <c r="T55" s="27">
        <v>1.5</v>
      </c>
      <c r="U55" s="27">
        <v>2</v>
      </c>
      <c r="V55" s="27" t="s">
        <v>12</v>
      </c>
    </row>
    <row r="56" spans="1:22">
      <c r="A56" s="42" t="s">
        <v>272</v>
      </c>
      <c r="B56" s="27">
        <v>10</v>
      </c>
      <c r="C56" s="27">
        <v>250</v>
      </c>
      <c r="D56" s="27">
        <v>200</v>
      </c>
      <c r="E56" s="27">
        <v>1.5</v>
      </c>
      <c r="F56" s="27">
        <v>0.24</v>
      </c>
      <c r="G56" s="27">
        <v>1.66</v>
      </c>
      <c r="H56" s="27">
        <v>8</v>
      </c>
      <c r="I56" s="54">
        <v>0</v>
      </c>
      <c r="J56" s="54">
        <v>15</v>
      </c>
      <c r="K56" s="54">
        <v>0</v>
      </c>
      <c r="L56" s="61">
        <v>15</v>
      </c>
      <c r="M56" s="54">
        <v>0</v>
      </c>
      <c r="N56" s="54">
        <v>0</v>
      </c>
      <c r="O56" s="61">
        <v>0.15</v>
      </c>
      <c r="P56" s="27">
        <v>1.1259600000000001</v>
      </c>
      <c r="Q56" s="27">
        <v>0</v>
      </c>
      <c r="R56" s="27">
        <v>300</v>
      </c>
      <c r="S56" s="27">
        <v>3000</v>
      </c>
      <c r="T56" s="27">
        <v>1.5</v>
      </c>
      <c r="U56" s="27">
        <v>2</v>
      </c>
      <c r="V56" s="27" t="s">
        <v>12</v>
      </c>
    </row>
    <row r="57" spans="1:22">
      <c r="A57" s="42" t="s">
        <v>273</v>
      </c>
      <c r="B57" s="27">
        <v>10</v>
      </c>
      <c r="C57" s="27">
        <v>250</v>
      </c>
      <c r="D57" s="27">
        <v>250</v>
      </c>
      <c r="E57" s="27">
        <v>3</v>
      </c>
      <c r="F57" s="27">
        <v>0.18</v>
      </c>
      <c r="G57" s="27">
        <v>0.6</v>
      </c>
      <c r="H57" s="27">
        <v>4</v>
      </c>
      <c r="I57" s="54">
        <v>0.12</v>
      </c>
      <c r="J57" s="54">
        <v>7.5</v>
      </c>
      <c r="K57" s="54">
        <v>0</v>
      </c>
      <c r="L57" s="61">
        <v>7.5</v>
      </c>
      <c r="M57" s="61">
        <v>0.06</v>
      </c>
      <c r="N57" s="54">
        <v>0</v>
      </c>
      <c r="O57" s="61">
        <v>0.3</v>
      </c>
      <c r="P57" s="27">
        <v>0.75063999999999997</v>
      </c>
      <c r="Q57" s="27">
        <v>0</v>
      </c>
      <c r="R57" s="27">
        <v>300</v>
      </c>
      <c r="S57" s="27">
        <v>300</v>
      </c>
      <c r="T57" s="27">
        <v>1.5</v>
      </c>
      <c r="U57" s="27">
        <v>2</v>
      </c>
      <c r="V57" s="27" t="s">
        <v>26</v>
      </c>
    </row>
    <row r="58" spans="1:22">
      <c r="A58" s="42" t="s">
        <v>274</v>
      </c>
      <c r="B58" s="27">
        <v>66.666669999999996</v>
      </c>
      <c r="C58" s="27">
        <v>275</v>
      </c>
      <c r="D58" s="27">
        <v>275</v>
      </c>
      <c r="E58" s="27">
        <v>1</v>
      </c>
      <c r="F58" s="27">
        <v>0.09</v>
      </c>
      <c r="G58" s="27">
        <v>1.07</v>
      </c>
      <c r="H58" s="27">
        <v>6</v>
      </c>
      <c r="I58" s="54">
        <v>0.06</v>
      </c>
      <c r="J58" s="54">
        <v>5</v>
      </c>
      <c r="K58" s="54">
        <v>0</v>
      </c>
      <c r="L58" s="61">
        <v>7.5</v>
      </c>
      <c r="M58" s="61">
        <v>0.06</v>
      </c>
      <c r="N58" s="54">
        <v>0</v>
      </c>
      <c r="O58" s="61">
        <v>0.15</v>
      </c>
      <c r="P58" s="27">
        <v>0</v>
      </c>
      <c r="Q58" s="27">
        <v>0</v>
      </c>
      <c r="R58" s="27">
        <v>40</v>
      </c>
      <c r="S58" s="27">
        <v>300</v>
      </c>
      <c r="T58" s="27">
        <v>1.5</v>
      </c>
      <c r="U58" s="27">
        <v>2</v>
      </c>
      <c r="V58" s="27" t="s">
        <v>8</v>
      </c>
    </row>
    <row r="59" spans="1:22">
      <c r="A59" s="42" t="s">
        <v>275</v>
      </c>
      <c r="B59" s="27">
        <v>10</v>
      </c>
      <c r="C59" s="27">
        <v>250</v>
      </c>
      <c r="D59" s="27">
        <v>200</v>
      </c>
      <c r="E59" s="27">
        <v>1.5</v>
      </c>
      <c r="F59" s="27">
        <v>0.24</v>
      </c>
      <c r="G59" s="27">
        <v>1.27</v>
      </c>
      <c r="H59" s="27">
        <v>6</v>
      </c>
      <c r="I59" s="54">
        <v>0.18</v>
      </c>
      <c r="J59" s="54">
        <v>5</v>
      </c>
      <c r="K59" s="54">
        <v>0</v>
      </c>
      <c r="L59" s="61">
        <v>5</v>
      </c>
      <c r="M59" s="61">
        <v>0.18</v>
      </c>
      <c r="N59" s="54">
        <v>0</v>
      </c>
      <c r="O59" s="61">
        <v>0.15</v>
      </c>
      <c r="P59" s="27">
        <v>1.1259600000000001</v>
      </c>
      <c r="Q59" s="27">
        <v>0</v>
      </c>
      <c r="R59" s="27">
        <v>300</v>
      </c>
      <c r="S59" s="27">
        <v>3000</v>
      </c>
      <c r="T59" s="27">
        <v>1.5</v>
      </c>
      <c r="U59" s="27">
        <v>2</v>
      </c>
      <c r="V59" s="27" t="s">
        <v>12</v>
      </c>
    </row>
    <row r="60" spans="1:22">
      <c r="A60" s="42" t="s">
        <v>276</v>
      </c>
      <c r="B60" s="27">
        <v>10</v>
      </c>
      <c r="C60" s="27">
        <v>250</v>
      </c>
      <c r="D60" s="27">
        <v>200</v>
      </c>
      <c r="E60" s="27">
        <v>1.5</v>
      </c>
      <c r="F60" s="27">
        <v>0.24</v>
      </c>
      <c r="G60" s="27">
        <v>0.88</v>
      </c>
      <c r="H60" s="27">
        <v>6</v>
      </c>
      <c r="I60" s="54">
        <v>0</v>
      </c>
      <c r="J60" s="54">
        <v>0</v>
      </c>
      <c r="K60" s="54">
        <v>0</v>
      </c>
      <c r="L60" s="61">
        <v>15</v>
      </c>
      <c r="M60" s="54">
        <v>0</v>
      </c>
      <c r="N60" s="54">
        <v>0</v>
      </c>
      <c r="O60" s="61">
        <v>0.15</v>
      </c>
      <c r="P60" s="27">
        <v>1.1259600000000001</v>
      </c>
      <c r="Q60" s="27">
        <v>0</v>
      </c>
      <c r="R60" s="27">
        <v>300</v>
      </c>
      <c r="S60" s="27">
        <v>3000</v>
      </c>
      <c r="T60" s="27">
        <v>1.5</v>
      </c>
      <c r="U60" s="27">
        <v>2</v>
      </c>
      <c r="V60" s="27" t="s">
        <v>12</v>
      </c>
    </row>
    <row r="61" spans="1:22">
      <c r="A61" s="42" t="s">
        <v>277</v>
      </c>
      <c r="B61" s="27">
        <v>10</v>
      </c>
      <c r="C61" s="27">
        <v>250</v>
      </c>
      <c r="D61" s="27">
        <v>200</v>
      </c>
      <c r="E61" s="27">
        <v>1.5</v>
      </c>
      <c r="F61" s="27">
        <v>0.18</v>
      </c>
      <c r="G61" s="27">
        <v>0.87</v>
      </c>
      <c r="H61" s="27">
        <v>6</v>
      </c>
      <c r="I61" s="54">
        <v>0.06</v>
      </c>
      <c r="J61" s="54">
        <v>5</v>
      </c>
      <c r="K61" s="54">
        <v>0</v>
      </c>
      <c r="L61" s="61">
        <v>15</v>
      </c>
      <c r="M61" s="54">
        <v>0</v>
      </c>
      <c r="N61" s="54">
        <v>0</v>
      </c>
      <c r="O61" s="61">
        <v>0.15</v>
      </c>
      <c r="P61" s="27">
        <v>0</v>
      </c>
      <c r="Q61" s="27">
        <v>0</v>
      </c>
      <c r="R61" s="27">
        <v>75</v>
      </c>
      <c r="S61" s="27">
        <v>500</v>
      </c>
      <c r="T61" s="27">
        <v>1</v>
      </c>
      <c r="U61" s="27">
        <v>4</v>
      </c>
      <c r="V61" s="27" t="s">
        <v>11</v>
      </c>
    </row>
    <row r="62" spans="1:22">
      <c r="A62" s="42" t="s">
        <v>278</v>
      </c>
      <c r="B62" s="27">
        <v>10</v>
      </c>
      <c r="C62" s="27">
        <v>250</v>
      </c>
      <c r="D62" s="27">
        <v>200</v>
      </c>
      <c r="E62" s="27">
        <v>1.5</v>
      </c>
      <c r="F62" s="27">
        <v>0.24</v>
      </c>
      <c r="G62" s="27">
        <v>1.89</v>
      </c>
      <c r="H62" s="27">
        <v>6</v>
      </c>
      <c r="I62" s="54">
        <v>0</v>
      </c>
      <c r="J62" s="54">
        <v>30</v>
      </c>
      <c r="K62" s="54">
        <v>0</v>
      </c>
      <c r="L62" s="61">
        <v>30</v>
      </c>
      <c r="M62" s="54">
        <v>0</v>
      </c>
      <c r="N62" s="54">
        <v>0</v>
      </c>
      <c r="O62" s="61">
        <v>0.15</v>
      </c>
      <c r="P62" s="27">
        <v>1.1259600000000001</v>
      </c>
      <c r="Q62" s="27">
        <v>0</v>
      </c>
      <c r="R62" s="27">
        <v>300</v>
      </c>
      <c r="S62" s="27">
        <v>3000</v>
      </c>
      <c r="T62" s="27">
        <v>1.5</v>
      </c>
      <c r="U62" s="27">
        <v>2</v>
      </c>
      <c r="V62" s="27" t="s">
        <v>12</v>
      </c>
    </row>
    <row r="63" spans="1:22">
      <c r="A63" s="42" t="s">
        <v>279</v>
      </c>
      <c r="B63" s="27">
        <v>10</v>
      </c>
      <c r="C63" s="27">
        <v>250</v>
      </c>
      <c r="D63" s="27">
        <v>200</v>
      </c>
      <c r="E63" s="27">
        <v>1.5</v>
      </c>
      <c r="F63" s="27">
        <v>0.24</v>
      </c>
      <c r="G63" s="27">
        <v>0.62</v>
      </c>
      <c r="H63" s="27">
        <v>6</v>
      </c>
      <c r="I63" s="54">
        <v>0</v>
      </c>
      <c r="J63" s="54">
        <v>25</v>
      </c>
      <c r="K63" s="54">
        <v>0</v>
      </c>
      <c r="L63" s="61">
        <v>25</v>
      </c>
      <c r="M63" s="54">
        <v>0</v>
      </c>
      <c r="N63" s="54">
        <v>0</v>
      </c>
      <c r="O63" s="61">
        <v>0.15</v>
      </c>
      <c r="P63" s="27">
        <v>1.1259600000000001</v>
      </c>
      <c r="Q63" s="27">
        <v>0</v>
      </c>
      <c r="R63" s="27">
        <v>300</v>
      </c>
      <c r="S63" s="27">
        <v>3000</v>
      </c>
      <c r="T63" s="27">
        <v>1.5</v>
      </c>
      <c r="U63" s="27">
        <v>2</v>
      </c>
      <c r="V63" s="27" t="s">
        <v>12</v>
      </c>
    </row>
    <row r="64" spans="1:22">
      <c r="A64" s="42" t="s">
        <v>280</v>
      </c>
      <c r="B64" s="27">
        <v>10</v>
      </c>
      <c r="C64" s="27">
        <v>250</v>
      </c>
      <c r="D64" s="27">
        <v>200</v>
      </c>
      <c r="E64" s="27">
        <v>1.5</v>
      </c>
      <c r="F64" s="27">
        <v>0.24</v>
      </c>
      <c r="G64" s="27">
        <v>1.1399999999999999</v>
      </c>
      <c r="H64" s="27">
        <v>6</v>
      </c>
      <c r="I64" s="54">
        <v>0.18</v>
      </c>
      <c r="J64" s="54">
        <v>5</v>
      </c>
      <c r="K64" s="54">
        <v>0</v>
      </c>
      <c r="L64" s="61">
        <v>5</v>
      </c>
      <c r="M64" s="61">
        <v>0.18</v>
      </c>
      <c r="N64" s="54">
        <v>0</v>
      </c>
      <c r="O64" s="61">
        <v>0.15</v>
      </c>
      <c r="P64" s="27">
        <v>1.1259600000000001</v>
      </c>
      <c r="Q64" s="27">
        <v>0</v>
      </c>
      <c r="R64" s="27">
        <v>300</v>
      </c>
      <c r="S64" s="27">
        <v>3000</v>
      </c>
      <c r="T64" s="27">
        <v>1.5</v>
      </c>
      <c r="U64" s="27">
        <v>2</v>
      </c>
      <c r="V64" s="27" t="s">
        <v>12</v>
      </c>
    </row>
    <row r="65" spans="1:25">
      <c r="A65" s="42" t="s">
        <v>281</v>
      </c>
      <c r="B65" s="27">
        <v>10</v>
      </c>
      <c r="C65" s="27">
        <v>250</v>
      </c>
      <c r="D65" s="27">
        <v>200</v>
      </c>
      <c r="E65" s="27">
        <v>1.5</v>
      </c>
      <c r="F65" s="27">
        <v>0.24</v>
      </c>
      <c r="G65" s="27">
        <v>0.91</v>
      </c>
      <c r="H65" s="27">
        <v>6</v>
      </c>
      <c r="I65" s="54">
        <v>0</v>
      </c>
      <c r="J65" s="54">
        <v>15</v>
      </c>
      <c r="K65" s="54">
        <v>0</v>
      </c>
      <c r="L65" s="61">
        <v>15</v>
      </c>
      <c r="M65" s="54">
        <v>0</v>
      </c>
      <c r="N65" s="54">
        <v>0</v>
      </c>
      <c r="O65" s="61">
        <v>0.15</v>
      </c>
      <c r="P65" s="27">
        <v>1.1259600000000001</v>
      </c>
      <c r="Q65" s="27">
        <v>0</v>
      </c>
      <c r="R65" s="27">
        <v>300</v>
      </c>
      <c r="S65" s="27">
        <v>3000</v>
      </c>
      <c r="T65" s="27">
        <v>1.5</v>
      </c>
      <c r="U65" s="27">
        <v>2</v>
      </c>
      <c r="V65" s="27" t="s">
        <v>12</v>
      </c>
    </row>
    <row r="66" spans="1:25">
      <c r="A66" s="42" t="s">
        <v>282</v>
      </c>
      <c r="B66" s="27">
        <v>10</v>
      </c>
      <c r="C66" s="27">
        <v>250</v>
      </c>
      <c r="D66" s="27">
        <v>200</v>
      </c>
      <c r="E66" s="27">
        <v>1.5</v>
      </c>
      <c r="F66" s="27">
        <v>0.24</v>
      </c>
      <c r="G66" s="27">
        <v>1.32</v>
      </c>
      <c r="H66" s="27">
        <v>6</v>
      </c>
      <c r="I66" s="54">
        <v>0</v>
      </c>
      <c r="J66" s="54">
        <v>15</v>
      </c>
      <c r="K66" s="54">
        <v>0</v>
      </c>
      <c r="L66" s="61">
        <v>15</v>
      </c>
      <c r="M66" s="54">
        <v>0</v>
      </c>
      <c r="N66" s="54">
        <v>0</v>
      </c>
      <c r="O66" s="61">
        <v>0.15</v>
      </c>
      <c r="P66" s="27">
        <v>1.1259600000000001</v>
      </c>
      <c r="Q66" s="27">
        <v>0</v>
      </c>
      <c r="R66" s="27">
        <v>300</v>
      </c>
      <c r="S66" s="27">
        <v>3000</v>
      </c>
      <c r="T66" s="27">
        <v>1.5</v>
      </c>
      <c r="U66" s="27">
        <v>2</v>
      </c>
      <c r="V66" s="27" t="s">
        <v>12</v>
      </c>
    </row>
    <row r="67" spans="1:25">
      <c r="A67" s="42" t="s">
        <v>283</v>
      </c>
      <c r="B67" s="27">
        <v>10</v>
      </c>
      <c r="C67" s="27">
        <v>250</v>
      </c>
      <c r="D67" s="27">
        <v>200</v>
      </c>
      <c r="E67" s="27">
        <v>1.5</v>
      </c>
      <c r="F67" s="27">
        <v>0.24</v>
      </c>
      <c r="G67" s="27">
        <v>1.1499999999999999</v>
      </c>
      <c r="H67" s="27">
        <v>6</v>
      </c>
      <c r="I67" s="54">
        <v>0</v>
      </c>
      <c r="J67" s="54">
        <v>15</v>
      </c>
      <c r="K67" s="54">
        <v>0</v>
      </c>
      <c r="L67" s="61">
        <v>15</v>
      </c>
      <c r="M67" s="54">
        <v>0</v>
      </c>
      <c r="N67" s="54">
        <v>0</v>
      </c>
      <c r="O67" s="61">
        <v>0.15</v>
      </c>
      <c r="P67" s="27">
        <v>1.1259600000000001</v>
      </c>
      <c r="Q67" s="27">
        <v>0</v>
      </c>
      <c r="R67" s="27">
        <v>300</v>
      </c>
      <c r="S67" s="27">
        <v>3000</v>
      </c>
      <c r="T67" s="27">
        <v>1.5</v>
      </c>
      <c r="U67" s="27">
        <v>2</v>
      </c>
      <c r="V67" s="27" t="s">
        <v>12</v>
      </c>
    </row>
    <row r="68" spans="1:25">
      <c r="A68" s="42" t="s">
        <v>349</v>
      </c>
      <c r="B68" s="27">
        <v>66.666669999999996</v>
      </c>
      <c r="C68" s="27">
        <v>275</v>
      </c>
      <c r="D68" s="27">
        <v>275</v>
      </c>
      <c r="E68" s="27">
        <v>0.5</v>
      </c>
      <c r="F68" s="27">
        <v>0.57799999999999996</v>
      </c>
      <c r="G68" s="27">
        <v>0.82</v>
      </c>
      <c r="H68" s="27">
        <v>4</v>
      </c>
      <c r="I68" s="54">
        <v>0.18</v>
      </c>
      <c r="J68" s="54">
        <v>7.5</v>
      </c>
      <c r="K68" s="54">
        <v>0</v>
      </c>
      <c r="L68" s="61">
        <v>7.5</v>
      </c>
      <c r="M68" s="61">
        <v>0.18</v>
      </c>
      <c r="N68" s="54">
        <v>0</v>
      </c>
      <c r="O68" s="61">
        <v>0.15</v>
      </c>
      <c r="P68" s="27">
        <v>17.537679999999998</v>
      </c>
      <c r="Q68" s="27">
        <v>0</v>
      </c>
      <c r="R68" s="27">
        <v>50</v>
      </c>
      <c r="S68" s="27">
        <v>200</v>
      </c>
      <c r="T68" s="27">
        <v>1.5</v>
      </c>
      <c r="U68" s="27">
        <v>2</v>
      </c>
      <c r="V68" s="27" t="s">
        <v>14</v>
      </c>
    </row>
    <row r="69" spans="1:25">
      <c r="A69" s="42" t="s">
        <v>350</v>
      </c>
      <c r="B69" s="27">
        <v>5</v>
      </c>
      <c r="C69" s="27">
        <v>245</v>
      </c>
      <c r="D69" s="27">
        <v>155</v>
      </c>
      <c r="E69" s="27">
        <v>0.5</v>
      </c>
      <c r="F69" s="27">
        <v>4.4800000000000004</v>
      </c>
      <c r="G69" s="27">
        <v>1.1100000000000001</v>
      </c>
      <c r="H69" s="27">
        <v>6</v>
      </c>
      <c r="I69" s="54">
        <v>0.06</v>
      </c>
      <c r="J69" s="54">
        <v>5</v>
      </c>
      <c r="K69" s="54">
        <v>0</v>
      </c>
      <c r="L69" s="61">
        <v>5</v>
      </c>
      <c r="M69" s="61">
        <v>0.06</v>
      </c>
      <c r="N69" s="54">
        <v>0</v>
      </c>
      <c r="O69" s="61">
        <v>0.15</v>
      </c>
      <c r="P69" s="27">
        <v>0.68240000000000001</v>
      </c>
      <c r="Q69" s="27">
        <v>0</v>
      </c>
      <c r="R69" s="27">
        <v>20</v>
      </c>
      <c r="S69" s="27">
        <v>200</v>
      </c>
      <c r="T69" s="27">
        <v>1.5</v>
      </c>
      <c r="U69" s="27">
        <v>2</v>
      </c>
      <c r="V69" s="27" t="s">
        <v>27</v>
      </c>
    </row>
    <row r="70" spans="1:25">
      <c r="A70" s="42" t="s">
        <v>351</v>
      </c>
      <c r="B70" s="27">
        <v>10</v>
      </c>
      <c r="C70" s="27">
        <v>250</v>
      </c>
      <c r="D70" s="27">
        <v>250</v>
      </c>
      <c r="E70" s="27">
        <v>0.5</v>
      </c>
      <c r="F70" s="27">
        <v>0.18</v>
      </c>
      <c r="G70" s="27">
        <v>1.06</v>
      </c>
      <c r="H70" s="27">
        <v>4</v>
      </c>
      <c r="I70" s="54">
        <v>0.06</v>
      </c>
      <c r="J70" s="54">
        <v>7.5</v>
      </c>
      <c r="K70" s="54">
        <v>0</v>
      </c>
      <c r="L70" s="61">
        <v>7.5</v>
      </c>
      <c r="M70" s="61">
        <v>0.06</v>
      </c>
      <c r="N70" s="54">
        <v>0</v>
      </c>
      <c r="O70" s="61">
        <v>0.15</v>
      </c>
      <c r="P70" s="27">
        <v>0</v>
      </c>
      <c r="Q70" s="27">
        <v>0</v>
      </c>
      <c r="R70" s="27">
        <v>50</v>
      </c>
      <c r="S70" s="27">
        <v>200</v>
      </c>
      <c r="T70" s="27">
        <v>1.5</v>
      </c>
      <c r="U70" s="27">
        <v>2</v>
      </c>
      <c r="V70" s="27" t="s">
        <v>8</v>
      </c>
    </row>
    <row r="71" spans="1:25">
      <c r="A71" s="42" t="s">
        <v>352</v>
      </c>
      <c r="B71" s="27">
        <v>66.666669999999996</v>
      </c>
      <c r="C71" s="27">
        <v>275</v>
      </c>
      <c r="D71" s="27">
        <v>275</v>
      </c>
      <c r="E71" s="27">
        <v>0.5</v>
      </c>
      <c r="F71" s="27">
        <v>0.57799999999999996</v>
      </c>
      <c r="G71" s="27">
        <v>0.88</v>
      </c>
      <c r="H71" s="27">
        <v>4</v>
      </c>
      <c r="I71" s="54">
        <v>0.18</v>
      </c>
      <c r="J71" s="54">
        <v>7.5</v>
      </c>
      <c r="K71" s="54">
        <v>0</v>
      </c>
      <c r="L71" s="61">
        <v>7.5</v>
      </c>
      <c r="M71" s="61">
        <v>0.18</v>
      </c>
      <c r="N71" s="54">
        <v>0</v>
      </c>
      <c r="O71" s="61">
        <v>0.15</v>
      </c>
      <c r="P71" s="27">
        <v>17.537679999999998</v>
      </c>
      <c r="Q71" s="27">
        <v>0</v>
      </c>
      <c r="R71" s="27">
        <v>50</v>
      </c>
      <c r="S71" s="27">
        <v>200</v>
      </c>
      <c r="T71" s="27">
        <v>1.5</v>
      </c>
      <c r="U71" s="27">
        <v>2</v>
      </c>
      <c r="V71" s="27" t="s">
        <v>14</v>
      </c>
    </row>
    <row r="72" spans="1:25">
      <c r="A72" s="44" t="s">
        <v>353</v>
      </c>
      <c r="B72" s="30">
        <v>5</v>
      </c>
      <c r="C72" s="30">
        <v>245</v>
      </c>
      <c r="D72" s="30">
        <v>155</v>
      </c>
      <c r="E72" s="30">
        <v>0.5</v>
      </c>
      <c r="F72" s="30">
        <v>4.4800000000000004</v>
      </c>
      <c r="G72" s="30">
        <v>0.75</v>
      </c>
      <c r="H72" s="30">
        <v>6</v>
      </c>
      <c r="I72" s="54">
        <v>0.06</v>
      </c>
      <c r="J72" s="54">
        <v>5</v>
      </c>
      <c r="K72" s="54">
        <v>0</v>
      </c>
      <c r="L72" s="61">
        <v>5</v>
      </c>
      <c r="M72" s="61">
        <v>0.06</v>
      </c>
      <c r="N72" s="54">
        <v>0</v>
      </c>
      <c r="O72" s="61">
        <v>0.15</v>
      </c>
      <c r="P72" s="30">
        <v>0.68240000000000001</v>
      </c>
      <c r="Q72" s="30">
        <v>0</v>
      </c>
      <c r="R72" s="30">
        <v>20</v>
      </c>
      <c r="S72" s="30">
        <v>200</v>
      </c>
      <c r="T72" s="30">
        <v>1.5</v>
      </c>
      <c r="U72" s="30">
        <v>2</v>
      </c>
      <c r="V72" s="30" t="s">
        <v>27</v>
      </c>
      <c r="W72" s="30"/>
      <c r="X72" s="30"/>
      <c r="Y72" s="30"/>
    </row>
    <row r="73" spans="1:25">
      <c r="A73" s="44" t="s">
        <v>354</v>
      </c>
      <c r="B73" s="30">
        <v>10</v>
      </c>
      <c r="C73" s="30">
        <v>250</v>
      </c>
      <c r="D73" s="30">
        <v>200</v>
      </c>
      <c r="E73" s="30">
        <v>1.5</v>
      </c>
      <c r="F73" s="30">
        <v>0.18</v>
      </c>
      <c r="G73" s="30">
        <v>0.72</v>
      </c>
      <c r="H73" s="30">
        <v>4</v>
      </c>
      <c r="I73" s="54">
        <v>0.12</v>
      </c>
      <c r="J73" s="54">
        <v>5</v>
      </c>
      <c r="K73" s="54">
        <v>0</v>
      </c>
      <c r="L73" s="61">
        <v>5</v>
      </c>
      <c r="M73" s="61">
        <v>0.12</v>
      </c>
      <c r="N73" s="54">
        <v>0</v>
      </c>
      <c r="O73" s="61">
        <v>0.15</v>
      </c>
      <c r="P73" s="30">
        <v>0</v>
      </c>
      <c r="Q73" s="30">
        <v>0</v>
      </c>
      <c r="R73" s="30">
        <v>200</v>
      </c>
      <c r="S73" s="30">
        <v>300</v>
      </c>
      <c r="T73" s="30">
        <v>1</v>
      </c>
      <c r="U73" s="30">
        <v>4</v>
      </c>
      <c r="V73" s="30" t="s">
        <v>11</v>
      </c>
      <c r="W73" s="30"/>
      <c r="X73" s="30"/>
      <c r="Y73" s="30"/>
    </row>
    <row r="74" spans="1:25">
      <c r="A74" s="44" t="s">
        <v>355</v>
      </c>
      <c r="B74" s="30">
        <v>20</v>
      </c>
      <c r="C74" s="30">
        <v>250</v>
      </c>
      <c r="D74" s="30">
        <v>200</v>
      </c>
      <c r="E74" s="30">
        <v>1.5</v>
      </c>
      <c r="F74" s="30">
        <v>0.18</v>
      </c>
      <c r="G74" s="30">
        <v>0.93</v>
      </c>
      <c r="H74" s="30">
        <v>4</v>
      </c>
      <c r="I74" s="54">
        <v>0.12</v>
      </c>
      <c r="J74" s="54">
        <v>5</v>
      </c>
      <c r="K74" s="54">
        <v>0</v>
      </c>
      <c r="L74" s="61">
        <v>5</v>
      </c>
      <c r="M74" s="61">
        <v>0.12</v>
      </c>
      <c r="N74" s="54">
        <v>0</v>
      </c>
      <c r="O74" s="61">
        <v>0.15</v>
      </c>
      <c r="P74" s="30">
        <v>0</v>
      </c>
      <c r="Q74" s="30">
        <v>0</v>
      </c>
      <c r="R74" s="30">
        <v>150</v>
      </c>
      <c r="S74" s="30">
        <v>500</v>
      </c>
      <c r="T74" s="30">
        <v>1.5</v>
      </c>
      <c r="U74" s="30">
        <v>2</v>
      </c>
      <c r="V74" s="30" t="s">
        <v>11</v>
      </c>
      <c r="W74" s="30"/>
      <c r="X74" s="30"/>
      <c r="Y74" s="30"/>
    </row>
    <row r="75" spans="1:25">
      <c r="A75" s="44" t="s">
        <v>356</v>
      </c>
      <c r="B75" s="30">
        <v>10</v>
      </c>
      <c r="C75" s="30">
        <v>250</v>
      </c>
      <c r="D75" s="30">
        <v>250</v>
      </c>
      <c r="E75" s="30">
        <v>0.2</v>
      </c>
      <c r="F75" s="30">
        <v>0</v>
      </c>
      <c r="G75" s="30">
        <v>0.41</v>
      </c>
      <c r="H75" s="45" t="s">
        <v>379</v>
      </c>
      <c r="I75" s="54">
        <v>0.06</v>
      </c>
      <c r="J75" s="54">
        <v>0</v>
      </c>
      <c r="K75" s="54">
        <v>0</v>
      </c>
      <c r="L75" s="54">
        <v>0</v>
      </c>
      <c r="M75" s="61">
        <v>0.06</v>
      </c>
      <c r="N75" s="54">
        <v>0</v>
      </c>
      <c r="O75" s="61">
        <v>0.15</v>
      </c>
      <c r="P75" s="30">
        <v>0</v>
      </c>
      <c r="Q75" s="30">
        <v>0</v>
      </c>
      <c r="R75" s="30">
        <v>50</v>
      </c>
      <c r="S75" s="30">
        <v>100</v>
      </c>
      <c r="T75" s="30">
        <v>1.5</v>
      </c>
      <c r="U75" s="30">
        <v>2</v>
      </c>
      <c r="V75" s="30" t="s">
        <v>11</v>
      </c>
      <c r="W75" s="30"/>
      <c r="X75" s="30"/>
      <c r="Y75" s="30"/>
    </row>
    <row r="76" spans="1:25">
      <c r="A76" s="44" t="s">
        <v>284</v>
      </c>
      <c r="B76" s="30">
        <v>10</v>
      </c>
      <c r="C76" s="30">
        <v>250</v>
      </c>
      <c r="D76" s="30">
        <v>200</v>
      </c>
      <c r="E76" s="30">
        <v>1</v>
      </c>
      <c r="F76" s="30">
        <v>0.18</v>
      </c>
      <c r="G76" s="30">
        <v>1.29</v>
      </c>
      <c r="H76" s="30">
        <v>4</v>
      </c>
      <c r="I76" s="54">
        <v>0.18</v>
      </c>
      <c r="J76" s="54">
        <v>10</v>
      </c>
      <c r="K76" s="54">
        <v>0</v>
      </c>
      <c r="L76" s="54">
        <v>0</v>
      </c>
      <c r="M76" s="54">
        <v>0</v>
      </c>
      <c r="N76" s="61">
        <v>0.75</v>
      </c>
      <c r="O76" s="61">
        <v>0.15</v>
      </c>
      <c r="P76" s="30">
        <v>0</v>
      </c>
      <c r="Q76" s="30">
        <v>0</v>
      </c>
      <c r="R76" s="30">
        <v>1000</v>
      </c>
      <c r="S76" s="30">
        <v>3000</v>
      </c>
      <c r="T76" s="30">
        <v>1.5</v>
      </c>
      <c r="U76" s="30">
        <v>2</v>
      </c>
      <c r="V76" s="30" t="s">
        <v>26</v>
      </c>
      <c r="W76" s="30"/>
      <c r="X76" s="30"/>
      <c r="Y76" s="30"/>
    </row>
    <row r="77" spans="1:25">
      <c r="A77" s="44" t="s">
        <v>285</v>
      </c>
      <c r="B77" s="30">
        <v>3</v>
      </c>
      <c r="C77" s="30">
        <v>275</v>
      </c>
      <c r="D77" s="30">
        <v>475</v>
      </c>
      <c r="E77" s="30">
        <v>0.2</v>
      </c>
      <c r="F77" s="30">
        <v>0.18</v>
      </c>
      <c r="G77" s="30">
        <v>0.95</v>
      </c>
      <c r="H77" s="30">
        <v>6</v>
      </c>
      <c r="I77" s="54">
        <v>0.18</v>
      </c>
      <c r="J77" s="54">
        <v>10</v>
      </c>
      <c r="K77" s="54">
        <v>0</v>
      </c>
      <c r="L77" s="54">
        <v>0</v>
      </c>
      <c r="M77" s="54">
        <v>0</v>
      </c>
      <c r="N77" s="61">
        <v>0.75</v>
      </c>
      <c r="O77" s="61">
        <v>0.15</v>
      </c>
      <c r="P77" s="30">
        <v>0</v>
      </c>
      <c r="Q77" s="30">
        <v>0</v>
      </c>
      <c r="R77" s="30">
        <v>50</v>
      </c>
      <c r="S77" s="30">
        <v>300</v>
      </c>
      <c r="T77" s="30">
        <v>1.5</v>
      </c>
      <c r="U77" s="30">
        <v>2</v>
      </c>
      <c r="V77" s="30" t="s">
        <v>10</v>
      </c>
      <c r="W77" s="30"/>
      <c r="X77" s="30"/>
      <c r="Y77" s="30"/>
    </row>
    <row r="78" spans="1:25">
      <c r="A78" s="44" t="s">
        <v>286</v>
      </c>
      <c r="B78" s="30">
        <v>10</v>
      </c>
      <c r="C78" s="30">
        <v>275</v>
      </c>
      <c r="D78" s="30">
        <v>475</v>
      </c>
      <c r="E78" s="30">
        <v>1</v>
      </c>
      <c r="F78" s="30">
        <v>0.18</v>
      </c>
      <c r="G78" s="30">
        <v>1.05</v>
      </c>
      <c r="H78" s="30">
        <v>4</v>
      </c>
      <c r="I78" s="54">
        <v>0.18</v>
      </c>
      <c r="J78" s="54">
        <v>10</v>
      </c>
      <c r="K78" s="54">
        <v>0</v>
      </c>
      <c r="L78" s="54">
        <v>0</v>
      </c>
      <c r="M78" s="54">
        <v>0</v>
      </c>
      <c r="N78" s="61">
        <v>0.75</v>
      </c>
      <c r="O78" s="61">
        <v>0.15</v>
      </c>
      <c r="P78" s="30">
        <v>0</v>
      </c>
      <c r="Q78" s="30">
        <v>0</v>
      </c>
      <c r="R78" s="30">
        <v>300</v>
      </c>
      <c r="S78" s="30">
        <v>1000</v>
      </c>
      <c r="T78" s="30">
        <v>1.5</v>
      </c>
      <c r="U78" s="30">
        <v>2</v>
      </c>
      <c r="V78" s="30" t="s">
        <v>26</v>
      </c>
      <c r="W78" s="30"/>
      <c r="X78" s="30"/>
      <c r="Y78" s="30"/>
    </row>
    <row r="79" spans="1:25">
      <c r="A79" s="44" t="s">
        <v>287</v>
      </c>
      <c r="B79" s="30">
        <v>10</v>
      </c>
      <c r="C79" s="30">
        <v>275</v>
      </c>
      <c r="D79" s="30">
        <v>475</v>
      </c>
      <c r="E79" s="30">
        <v>1</v>
      </c>
      <c r="F79" s="30">
        <v>0.18</v>
      </c>
      <c r="G79" s="30">
        <v>1.23</v>
      </c>
      <c r="H79" s="30">
        <v>4</v>
      </c>
      <c r="I79" s="54">
        <v>0.18</v>
      </c>
      <c r="J79" s="54">
        <v>10</v>
      </c>
      <c r="K79" s="54">
        <v>0</v>
      </c>
      <c r="L79" s="54">
        <v>0</v>
      </c>
      <c r="M79" s="54">
        <v>0</v>
      </c>
      <c r="N79" s="61">
        <v>0.75</v>
      </c>
      <c r="O79" s="61">
        <v>0.15</v>
      </c>
      <c r="P79" s="30">
        <v>0</v>
      </c>
      <c r="Q79" s="30">
        <v>0</v>
      </c>
      <c r="R79" s="30">
        <v>300</v>
      </c>
      <c r="S79" s="30">
        <v>1000</v>
      </c>
      <c r="T79" s="30">
        <v>1.5</v>
      </c>
      <c r="U79" s="30">
        <v>2</v>
      </c>
      <c r="V79" s="30" t="s">
        <v>26</v>
      </c>
      <c r="W79" s="30"/>
      <c r="X79" s="30"/>
      <c r="Y79" s="30"/>
    </row>
    <row r="80" spans="1:25" ht="15" customHeight="1">
      <c r="A80" s="44" t="s">
        <v>288</v>
      </c>
      <c r="B80" s="30">
        <v>10</v>
      </c>
      <c r="C80" s="30">
        <v>275</v>
      </c>
      <c r="D80" s="30">
        <v>475</v>
      </c>
      <c r="E80" s="30">
        <v>1</v>
      </c>
      <c r="F80" s="30">
        <v>0.18</v>
      </c>
      <c r="G80" s="30">
        <v>1.19</v>
      </c>
      <c r="H80" s="30">
        <v>4</v>
      </c>
      <c r="I80" s="54">
        <v>0.18</v>
      </c>
      <c r="J80" s="54">
        <v>10</v>
      </c>
      <c r="K80" s="54">
        <v>0</v>
      </c>
      <c r="L80" s="54">
        <v>0</v>
      </c>
      <c r="M80" s="54">
        <v>0</v>
      </c>
      <c r="N80" s="61">
        <v>0.75</v>
      </c>
      <c r="O80" s="61">
        <v>0.15</v>
      </c>
      <c r="P80" s="30">
        <v>0</v>
      </c>
      <c r="Q80" s="30">
        <v>0</v>
      </c>
      <c r="R80" s="30">
        <v>300</v>
      </c>
      <c r="S80" s="30">
        <v>1000</v>
      </c>
      <c r="T80" s="30">
        <v>1.5</v>
      </c>
      <c r="U80" s="30">
        <v>2</v>
      </c>
      <c r="V80" s="30" t="s">
        <v>26</v>
      </c>
      <c r="W80" s="30"/>
      <c r="X80" s="30"/>
      <c r="Y80" s="30"/>
    </row>
    <row r="81" spans="1:25" ht="15">
      <c r="A81" s="43" t="s">
        <v>298</v>
      </c>
      <c r="B81" s="30">
        <v>5</v>
      </c>
      <c r="C81" s="30">
        <v>245</v>
      </c>
      <c r="D81" s="30">
        <v>155</v>
      </c>
      <c r="E81" s="30">
        <v>0.5</v>
      </c>
      <c r="F81" s="30">
        <v>0</v>
      </c>
      <c r="G81" s="46" t="s">
        <v>380</v>
      </c>
      <c r="H81" s="35" t="s">
        <v>378</v>
      </c>
      <c r="I81" s="54">
        <v>0.06</v>
      </c>
      <c r="J81" s="54">
        <v>5</v>
      </c>
      <c r="K81" s="54">
        <v>0</v>
      </c>
      <c r="L81" s="61">
        <v>5</v>
      </c>
      <c r="M81" s="61">
        <v>0.06</v>
      </c>
      <c r="N81" s="54">
        <v>0</v>
      </c>
      <c r="O81" s="61">
        <v>0.15</v>
      </c>
      <c r="P81" s="30">
        <v>0.68240000000000001</v>
      </c>
      <c r="Q81" s="30">
        <v>0</v>
      </c>
      <c r="R81" s="30">
        <v>20</v>
      </c>
      <c r="S81" s="30">
        <v>200</v>
      </c>
      <c r="T81" s="30">
        <v>1.5</v>
      </c>
      <c r="U81" s="30">
        <v>2</v>
      </c>
      <c r="V81" s="30" t="s">
        <v>27</v>
      </c>
      <c r="W81" s="29"/>
      <c r="X81" s="30"/>
      <c r="Y81" s="30"/>
    </row>
    <row r="82" spans="1:25">
      <c r="A82" s="44" t="s">
        <v>357</v>
      </c>
      <c r="B82" s="30">
        <v>66.666669999999996</v>
      </c>
      <c r="C82" s="30">
        <v>250</v>
      </c>
      <c r="D82" s="30">
        <v>250</v>
      </c>
      <c r="E82" s="30">
        <v>1.5</v>
      </c>
      <c r="F82" s="30">
        <v>0.09</v>
      </c>
      <c r="G82" s="30">
        <v>1.05</v>
      </c>
      <c r="H82" s="30">
        <v>6</v>
      </c>
      <c r="I82" s="54">
        <v>0.06</v>
      </c>
      <c r="J82" s="54">
        <v>7.5</v>
      </c>
      <c r="K82" s="54">
        <v>0</v>
      </c>
      <c r="L82" s="61">
        <v>7.5</v>
      </c>
      <c r="M82" s="61">
        <v>0.06</v>
      </c>
      <c r="N82" s="54">
        <v>0</v>
      </c>
      <c r="O82" s="61">
        <v>0.15</v>
      </c>
      <c r="P82" s="30">
        <v>0</v>
      </c>
      <c r="Q82" s="30">
        <v>0</v>
      </c>
      <c r="R82" s="30">
        <v>150</v>
      </c>
      <c r="S82" s="30">
        <v>500</v>
      </c>
      <c r="T82" s="30">
        <v>1.5</v>
      </c>
      <c r="U82" s="30">
        <v>2</v>
      </c>
      <c r="V82" s="30" t="s">
        <v>8</v>
      </c>
      <c r="W82" s="30"/>
      <c r="X82" s="30"/>
      <c r="Y82" s="30"/>
    </row>
    <row r="83" spans="1:25">
      <c r="A83" s="44" t="s">
        <v>358</v>
      </c>
      <c r="B83" s="30">
        <v>66.666669999999996</v>
      </c>
      <c r="C83" s="30">
        <v>250</v>
      </c>
      <c r="D83" s="30">
        <v>250</v>
      </c>
      <c r="E83" s="30">
        <v>1.5</v>
      </c>
      <c r="F83" s="30">
        <v>0.09</v>
      </c>
      <c r="G83" s="30">
        <v>1.02</v>
      </c>
      <c r="H83" s="30">
        <v>6</v>
      </c>
      <c r="I83" s="54">
        <v>0.06</v>
      </c>
      <c r="J83" s="54">
        <v>7.5</v>
      </c>
      <c r="K83" s="54">
        <v>0</v>
      </c>
      <c r="L83" s="61">
        <v>7.5</v>
      </c>
      <c r="M83" s="61">
        <v>0.06</v>
      </c>
      <c r="N83" s="54">
        <v>0</v>
      </c>
      <c r="O83" s="61">
        <v>0.15</v>
      </c>
      <c r="P83" s="30">
        <v>0</v>
      </c>
      <c r="Q83" s="30">
        <v>0</v>
      </c>
      <c r="R83" s="30">
        <v>150</v>
      </c>
      <c r="S83" s="30">
        <v>500</v>
      </c>
      <c r="T83" s="30">
        <v>1.5</v>
      </c>
      <c r="U83" s="30">
        <v>2</v>
      </c>
      <c r="V83" s="30" t="s">
        <v>8</v>
      </c>
      <c r="W83" s="30"/>
      <c r="X83" s="30"/>
      <c r="Y83" s="30"/>
    </row>
    <row r="84" spans="1:25">
      <c r="A84" s="44" t="s">
        <v>359</v>
      </c>
      <c r="B84" s="30">
        <v>10</v>
      </c>
      <c r="C84" s="30">
        <v>250</v>
      </c>
      <c r="D84" s="30">
        <v>200</v>
      </c>
      <c r="E84" s="30">
        <v>0</v>
      </c>
      <c r="F84" s="30">
        <v>0</v>
      </c>
      <c r="G84" s="30">
        <v>0.19</v>
      </c>
      <c r="H84" s="30">
        <v>4</v>
      </c>
      <c r="I84" s="54">
        <v>0.75</v>
      </c>
      <c r="J84" s="54">
        <v>0</v>
      </c>
      <c r="K84" s="54">
        <v>0.75</v>
      </c>
      <c r="L84" s="54">
        <v>0</v>
      </c>
      <c r="M84" s="54">
        <v>0</v>
      </c>
      <c r="N84" s="61">
        <v>0.75</v>
      </c>
      <c r="O84" s="61">
        <v>0.75</v>
      </c>
      <c r="P84" s="30">
        <v>0</v>
      </c>
      <c r="Q84" s="30">
        <v>0</v>
      </c>
      <c r="R84" s="30">
        <v>10</v>
      </c>
      <c r="S84" s="30">
        <v>40</v>
      </c>
      <c r="T84" s="30">
        <v>1.5</v>
      </c>
      <c r="U84" s="30">
        <v>2</v>
      </c>
      <c r="V84" s="30" t="s">
        <v>13</v>
      </c>
      <c r="W84" s="30"/>
      <c r="X84" s="30"/>
      <c r="Y84" s="30"/>
    </row>
    <row r="85" spans="1:25">
      <c r="A85" s="44" t="s">
        <v>360</v>
      </c>
      <c r="B85" s="30">
        <v>10</v>
      </c>
      <c r="C85" s="30">
        <v>250</v>
      </c>
      <c r="D85" s="30">
        <v>200</v>
      </c>
      <c r="E85" s="30">
        <v>1</v>
      </c>
      <c r="F85" s="30">
        <v>0.18</v>
      </c>
      <c r="G85" s="30">
        <v>0.94</v>
      </c>
      <c r="H85" s="30">
        <v>4</v>
      </c>
      <c r="I85" s="54">
        <v>0.12</v>
      </c>
      <c r="J85" s="54">
        <v>7.5</v>
      </c>
      <c r="K85" s="54">
        <v>0</v>
      </c>
      <c r="L85" s="61">
        <v>5</v>
      </c>
      <c r="M85" s="61">
        <v>0.06</v>
      </c>
      <c r="N85" s="54">
        <v>0</v>
      </c>
      <c r="O85" s="61">
        <v>0.15</v>
      </c>
      <c r="P85" s="30">
        <v>0</v>
      </c>
      <c r="Q85" s="30">
        <v>0</v>
      </c>
      <c r="R85" s="30">
        <v>1000</v>
      </c>
      <c r="S85" s="30">
        <v>3000</v>
      </c>
      <c r="T85" s="30">
        <v>1.5</v>
      </c>
      <c r="U85" s="30">
        <v>2</v>
      </c>
      <c r="V85" s="30" t="s">
        <v>26</v>
      </c>
      <c r="W85" s="30"/>
      <c r="X85" s="30"/>
      <c r="Y85" s="30"/>
    </row>
    <row r="86" spans="1:25">
      <c r="A86" s="44" t="s">
        <v>361</v>
      </c>
      <c r="B86" s="30">
        <v>142.85713999999999</v>
      </c>
      <c r="C86" s="30">
        <v>245</v>
      </c>
      <c r="D86" s="30">
        <v>105</v>
      </c>
      <c r="E86" s="30">
        <v>0.5</v>
      </c>
      <c r="F86" s="30">
        <v>0.09</v>
      </c>
      <c r="G86" s="30">
        <v>1.53</v>
      </c>
      <c r="H86" s="30">
        <v>4</v>
      </c>
      <c r="I86" s="54">
        <v>0.06</v>
      </c>
      <c r="J86" s="54">
        <v>5</v>
      </c>
      <c r="K86" s="54">
        <v>0</v>
      </c>
      <c r="L86" s="61">
        <v>5</v>
      </c>
      <c r="M86" s="61">
        <v>0.06</v>
      </c>
      <c r="N86" s="54">
        <v>0</v>
      </c>
      <c r="O86" s="61">
        <v>0.15</v>
      </c>
      <c r="P86" s="30">
        <v>0</v>
      </c>
      <c r="Q86" s="30">
        <v>0</v>
      </c>
      <c r="R86" s="30">
        <v>200</v>
      </c>
      <c r="S86" s="30">
        <v>1500</v>
      </c>
      <c r="T86" s="30">
        <v>1.5</v>
      </c>
      <c r="U86" s="30">
        <v>2</v>
      </c>
      <c r="V86" s="30" t="s">
        <v>8</v>
      </c>
      <c r="W86" s="30"/>
      <c r="X86" s="30"/>
      <c r="Y86" s="30"/>
    </row>
    <row r="87" spans="1:25">
      <c r="A87" s="42" t="s">
        <v>362</v>
      </c>
      <c r="B87" s="27">
        <v>142.85713999999999</v>
      </c>
      <c r="C87" s="27">
        <v>245</v>
      </c>
      <c r="D87" s="27">
        <v>105</v>
      </c>
      <c r="E87" s="27">
        <v>0.5</v>
      </c>
      <c r="F87" s="27">
        <v>0.09</v>
      </c>
      <c r="G87" s="27">
        <v>0.64</v>
      </c>
      <c r="H87" s="27">
        <v>4</v>
      </c>
      <c r="I87" s="54">
        <v>0.06</v>
      </c>
      <c r="J87" s="54">
        <v>5</v>
      </c>
      <c r="K87" s="54">
        <v>0</v>
      </c>
      <c r="L87" s="61">
        <v>5</v>
      </c>
      <c r="M87" s="61">
        <v>0.06</v>
      </c>
      <c r="N87" s="54">
        <v>0</v>
      </c>
      <c r="O87" s="61">
        <v>0.15</v>
      </c>
      <c r="P87" s="27">
        <v>0</v>
      </c>
      <c r="Q87" s="27">
        <v>0</v>
      </c>
      <c r="R87" s="27">
        <v>200</v>
      </c>
      <c r="S87" s="27">
        <v>1500</v>
      </c>
      <c r="T87" s="27">
        <v>1.5</v>
      </c>
      <c r="U87" s="27">
        <v>2</v>
      </c>
      <c r="V87" s="27" t="s">
        <v>8</v>
      </c>
    </row>
    <row r="88" spans="1:25">
      <c r="A88" s="42" t="s">
        <v>363</v>
      </c>
      <c r="B88" s="27">
        <v>142.85713999999999</v>
      </c>
      <c r="C88" s="27">
        <v>245</v>
      </c>
      <c r="D88" s="27">
        <v>105</v>
      </c>
      <c r="E88" s="27">
        <v>0.5</v>
      </c>
      <c r="F88" s="27">
        <v>0.09</v>
      </c>
      <c r="G88" s="27">
        <v>1.53</v>
      </c>
      <c r="H88" s="27">
        <v>4</v>
      </c>
      <c r="I88" s="54">
        <v>0.06</v>
      </c>
      <c r="J88" s="54">
        <v>5</v>
      </c>
      <c r="K88" s="54">
        <v>0</v>
      </c>
      <c r="L88" s="61">
        <v>5</v>
      </c>
      <c r="M88" s="61">
        <v>0.06</v>
      </c>
      <c r="N88" s="54">
        <v>0</v>
      </c>
      <c r="O88" s="61">
        <v>0.15</v>
      </c>
      <c r="P88" s="27">
        <v>0</v>
      </c>
      <c r="Q88" s="27">
        <v>0</v>
      </c>
      <c r="R88" s="27">
        <v>200</v>
      </c>
      <c r="S88" s="27">
        <v>1500</v>
      </c>
      <c r="T88" s="27">
        <v>1.5</v>
      </c>
      <c r="U88" s="27">
        <v>2</v>
      </c>
      <c r="V88" s="27" t="s">
        <v>8</v>
      </c>
    </row>
    <row r="89" spans="1:25">
      <c r="A89" s="42" t="s">
        <v>364</v>
      </c>
      <c r="B89" s="27">
        <v>20</v>
      </c>
      <c r="C89" s="27">
        <v>255</v>
      </c>
      <c r="D89" s="27">
        <v>475</v>
      </c>
      <c r="E89" s="27">
        <v>0.5</v>
      </c>
      <c r="F89" s="27">
        <v>0.57799999999999996</v>
      </c>
      <c r="G89" s="27">
        <v>0.87</v>
      </c>
      <c r="H89" s="27">
        <v>8</v>
      </c>
      <c r="I89" s="54">
        <v>0.25</v>
      </c>
      <c r="J89" s="54">
        <v>0</v>
      </c>
      <c r="K89" s="54">
        <v>0.25</v>
      </c>
      <c r="L89" s="54">
        <v>0</v>
      </c>
      <c r="M89" s="54">
        <v>0</v>
      </c>
      <c r="N89" s="61">
        <v>0.25</v>
      </c>
      <c r="O89" s="61">
        <v>0.15</v>
      </c>
      <c r="P89" s="27">
        <v>0</v>
      </c>
      <c r="Q89" s="27">
        <v>0</v>
      </c>
      <c r="R89" s="27">
        <v>20</v>
      </c>
      <c r="S89" s="27">
        <v>200</v>
      </c>
      <c r="T89" s="27">
        <v>1</v>
      </c>
      <c r="U89" s="27">
        <v>4</v>
      </c>
      <c r="V89" s="27" t="s">
        <v>8</v>
      </c>
    </row>
    <row r="90" spans="1:25">
      <c r="A90" s="42" t="s">
        <v>365</v>
      </c>
      <c r="B90" s="27">
        <v>33.333329999999997</v>
      </c>
      <c r="C90" s="27">
        <v>250</v>
      </c>
      <c r="D90" s="27">
        <v>250</v>
      </c>
      <c r="E90" s="27">
        <v>0.5</v>
      </c>
      <c r="F90" s="27">
        <v>0.18</v>
      </c>
      <c r="G90" s="27">
        <v>1.1000000000000001</v>
      </c>
      <c r="H90" s="27">
        <v>4</v>
      </c>
      <c r="I90" s="54">
        <v>0.06</v>
      </c>
      <c r="J90" s="54">
        <v>7.5</v>
      </c>
      <c r="K90" s="54">
        <v>0</v>
      </c>
      <c r="L90" s="61">
        <v>7.5</v>
      </c>
      <c r="M90" s="61">
        <v>0.06</v>
      </c>
      <c r="N90" s="54">
        <v>0</v>
      </c>
      <c r="O90" s="61">
        <v>0.15</v>
      </c>
      <c r="P90" s="27">
        <v>0</v>
      </c>
      <c r="Q90" s="27">
        <v>0</v>
      </c>
      <c r="R90" s="27">
        <v>100</v>
      </c>
      <c r="S90" s="27">
        <v>300</v>
      </c>
      <c r="T90" s="27">
        <v>1.5</v>
      </c>
      <c r="U90" s="27">
        <v>2</v>
      </c>
      <c r="V90" s="27" t="s">
        <v>15</v>
      </c>
    </row>
    <row r="91" spans="1:25">
      <c r="A91" s="42" t="s">
        <v>289</v>
      </c>
      <c r="B91" s="27">
        <v>33.333329999999997</v>
      </c>
      <c r="C91" s="27">
        <v>250</v>
      </c>
      <c r="D91" s="27">
        <v>200</v>
      </c>
      <c r="E91" s="27">
        <v>1</v>
      </c>
      <c r="F91" s="27">
        <v>0.18</v>
      </c>
      <c r="G91" s="27">
        <v>1.68</v>
      </c>
      <c r="H91" s="27">
        <v>6</v>
      </c>
      <c r="I91" s="54">
        <v>0.12</v>
      </c>
      <c r="J91" s="54">
        <v>7.5</v>
      </c>
      <c r="K91" s="54">
        <v>0</v>
      </c>
      <c r="L91" s="61">
        <v>7.5</v>
      </c>
      <c r="M91" s="61">
        <v>0.12</v>
      </c>
      <c r="N91" s="54">
        <v>0</v>
      </c>
      <c r="O91" s="61">
        <v>0.2</v>
      </c>
      <c r="P91" s="27">
        <v>0</v>
      </c>
      <c r="Q91" s="27">
        <v>0</v>
      </c>
      <c r="R91" s="27">
        <v>100</v>
      </c>
      <c r="S91" s="27">
        <v>1000</v>
      </c>
      <c r="T91" s="27">
        <v>1.5</v>
      </c>
      <c r="U91" s="27">
        <v>2</v>
      </c>
      <c r="V91" s="27" t="s">
        <v>15</v>
      </c>
    </row>
    <row r="92" spans="1:25">
      <c r="A92" s="42" t="s">
        <v>366</v>
      </c>
      <c r="B92" s="27">
        <v>10</v>
      </c>
      <c r="C92" s="27">
        <v>250</v>
      </c>
      <c r="D92" s="27">
        <v>250</v>
      </c>
      <c r="E92" s="27">
        <v>0.5</v>
      </c>
      <c r="F92" s="27">
        <v>0.18</v>
      </c>
      <c r="G92" s="27">
        <v>0.43</v>
      </c>
      <c r="H92" s="27">
        <v>4</v>
      </c>
      <c r="I92" s="54">
        <v>0.06</v>
      </c>
      <c r="J92" s="54">
        <v>7.5</v>
      </c>
      <c r="K92" s="54">
        <v>0</v>
      </c>
      <c r="L92" s="61">
        <v>7.5</v>
      </c>
      <c r="M92" s="61">
        <v>0.06</v>
      </c>
      <c r="N92" s="54">
        <v>0</v>
      </c>
      <c r="O92" s="61">
        <v>0.15</v>
      </c>
      <c r="P92" s="27">
        <v>0</v>
      </c>
      <c r="Q92" s="27">
        <v>0</v>
      </c>
      <c r="R92" s="27">
        <v>300</v>
      </c>
      <c r="S92" s="27">
        <v>300</v>
      </c>
      <c r="T92" s="27">
        <v>1.5</v>
      </c>
      <c r="U92" s="27">
        <v>2</v>
      </c>
      <c r="V92" s="27" t="s">
        <v>11</v>
      </c>
    </row>
    <row r="93" spans="1:25">
      <c r="A93" s="42" t="s">
        <v>367</v>
      </c>
      <c r="B93" s="27">
        <v>142.85713999999999</v>
      </c>
      <c r="C93" s="27">
        <v>245</v>
      </c>
      <c r="D93" s="27">
        <v>105</v>
      </c>
      <c r="E93" s="27">
        <v>1</v>
      </c>
      <c r="F93" s="27">
        <v>0.09</v>
      </c>
      <c r="G93" s="27">
        <v>0.72</v>
      </c>
      <c r="H93" s="27">
        <v>4</v>
      </c>
      <c r="I93" s="54">
        <v>0.3</v>
      </c>
      <c r="J93" s="54">
        <v>0</v>
      </c>
      <c r="K93" s="54">
        <v>0</v>
      </c>
      <c r="L93" s="54">
        <v>0</v>
      </c>
      <c r="M93" s="61">
        <v>0.3</v>
      </c>
      <c r="N93" s="54">
        <v>0</v>
      </c>
      <c r="O93" s="61">
        <v>0.15</v>
      </c>
      <c r="P93" s="27">
        <v>0</v>
      </c>
      <c r="Q93" s="27">
        <v>0</v>
      </c>
      <c r="R93" s="27">
        <v>200</v>
      </c>
      <c r="S93" s="27">
        <v>750</v>
      </c>
      <c r="T93" s="27">
        <v>1.5</v>
      </c>
      <c r="U93" s="27">
        <v>2</v>
      </c>
      <c r="V93" s="27" t="s">
        <v>8</v>
      </c>
    </row>
    <row r="94" spans="1:25">
      <c r="A94" s="42" t="s">
        <v>368</v>
      </c>
      <c r="B94" s="27">
        <v>142.85713999999999</v>
      </c>
      <c r="C94" s="27">
        <v>245</v>
      </c>
      <c r="D94" s="27">
        <v>105</v>
      </c>
      <c r="E94" s="27">
        <v>1</v>
      </c>
      <c r="F94" s="27">
        <v>0.09</v>
      </c>
      <c r="G94" s="27">
        <v>1.2</v>
      </c>
      <c r="H94" s="27">
        <v>4</v>
      </c>
      <c r="I94" s="54">
        <v>0.3</v>
      </c>
      <c r="J94" s="54">
        <v>0</v>
      </c>
      <c r="K94" s="54">
        <v>0</v>
      </c>
      <c r="L94" s="54">
        <v>0</v>
      </c>
      <c r="M94" s="61">
        <v>0.3</v>
      </c>
      <c r="N94" s="54">
        <v>0</v>
      </c>
      <c r="O94" s="61">
        <v>0.15</v>
      </c>
      <c r="P94" s="27">
        <v>0</v>
      </c>
      <c r="Q94" s="27">
        <v>0</v>
      </c>
      <c r="R94" s="27">
        <v>200</v>
      </c>
      <c r="S94" s="27">
        <v>750</v>
      </c>
      <c r="T94" s="27">
        <v>1.5</v>
      </c>
      <c r="U94" s="27">
        <v>2</v>
      </c>
      <c r="V94" s="27" t="s">
        <v>8</v>
      </c>
    </row>
    <row r="95" spans="1:25">
      <c r="A95" s="42" t="s">
        <v>369</v>
      </c>
      <c r="B95" s="27">
        <v>142.85713999999999</v>
      </c>
      <c r="C95" s="27">
        <v>245</v>
      </c>
      <c r="D95" s="27">
        <v>105</v>
      </c>
      <c r="E95" s="27">
        <v>1</v>
      </c>
      <c r="F95" s="27">
        <v>0.09</v>
      </c>
      <c r="G95" s="27">
        <v>1.92</v>
      </c>
      <c r="H95" s="27">
        <v>4</v>
      </c>
      <c r="I95" s="54">
        <v>0.3</v>
      </c>
      <c r="J95" s="54">
        <v>0</v>
      </c>
      <c r="K95" s="54">
        <v>0</v>
      </c>
      <c r="L95" s="54">
        <v>0</v>
      </c>
      <c r="M95" s="61">
        <v>0.3</v>
      </c>
      <c r="N95" s="54">
        <v>0</v>
      </c>
      <c r="O95" s="61">
        <v>0.15</v>
      </c>
      <c r="P95" s="27">
        <v>0</v>
      </c>
      <c r="Q95" s="27">
        <v>0</v>
      </c>
      <c r="R95" s="27">
        <v>200</v>
      </c>
      <c r="S95" s="27">
        <v>750</v>
      </c>
      <c r="T95" s="27">
        <v>1.5</v>
      </c>
      <c r="U95" s="27">
        <v>2</v>
      </c>
      <c r="V95" s="27" t="s">
        <v>8</v>
      </c>
    </row>
    <row r="96" spans="1:25">
      <c r="A96" s="42" t="s">
        <v>370</v>
      </c>
      <c r="B96" s="27">
        <v>142.85713999999999</v>
      </c>
      <c r="C96" s="27">
        <v>245</v>
      </c>
      <c r="D96" s="27">
        <v>105</v>
      </c>
      <c r="E96" s="27">
        <v>1</v>
      </c>
      <c r="F96" s="27">
        <v>0.09</v>
      </c>
      <c r="G96" s="27">
        <v>3.01</v>
      </c>
      <c r="H96" s="27">
        <v>4</v>
      </c>
      <c r="I96" s="54">
        <v>0.3</v>
      </c>
      <c r="J96" s="54">
        <v>0</v>
      </c>
      <c r="K96" s="54">
        <v>0</v>
      </c>
      <c r="L96" s="54">
        <v>0</v>
      </c>
      <c r="M96" s="61">
        <v>0.3</v>
      </c>
      <c r="N96" s="54">
        <v>0</v>
      </c>
      <c r="O96" s="61">
        <v>0.15</v>
      </c>
      <c r="P96" s="27">
        <v>0</v>
      </c>
      <c r="Q96" s="27">
        <v>0</v>
      </c>
      <c r="R96" s="27">
        <v>200</v>
      </c>
      <c r="S96" s="27">
        <v>750</v>
      </c>
      <c r="T96" s="27">
        <v>1.5</v>
      </c>
      <c r="U96" s="27">
        <v>2</v>
      </c>
      <c r="V96" s="27" t="s">
        <v>8</v>
      </c>
    </row>
    <row r="97" spans="1:22">
      <c r="A97" s="42" t="s">
        <v>371</v>
      </c>
      <c r="B97" s="27">
        <v>142.85713999999999</v>
      </c>
      <c r="C97" s="27">
        <v>245</v>
      </c>
      <c r="D97" s="27">
        <v>105</v>
      </c>
      <c r="E97" s="27">
        <v>1</v>
      </c>
      <c r="F97" s="27">
        <v>0.09</v>
      </c>
      <c r="G97" s="27">
        <v>2.68</v>
      </c>
      <c r="H97" s="27">
        <v>4</v>
      </c>
      <c r="I97" s="54">
        <v>0.3</v>
      </c>
      <c r="J97" s="54">
        <v>0</v>
      </c>
      <c r="K97" s="54">
        <v>0</v>
      </c>
      <c r="L97" s="54">
        <v>0</v>
      </c>
      <c r="M97" s="61">
        <v>0.3</v>
      </c>
      <c r="N97" s="54">
        <v>0</v>
      </c>
      <c r="O97" s="61">
        <v>0.15</v>
      </c>
      <c r="P97" s="27">
        <v>0</v>
      </c>
      <c r="Q97" s="27">
        <v>0</v>
      </c>
      <c r="R97" s="27">
        <v>200</v>
      </c>
      <c r="S97" s="27">
        <v>750</v>
      </c>
      <c r="T97" s="27">
        <v>1.5</v>
      </c>
      <c r="U97" s="27">
        <v>2</v>
      </c>
      <c r="V97" s="27" t="s">
        <v>8</v>
      </c>
    </row>
    <row r="98" spans="1:22">
      <c r="A98" s="42" t="s">
        <v>372</v>
      </c>
      <c r="B98" s="27">
        <v>33.333329999999997</v>
      </c>
      <c r="C98" s="27">
        <v>250</v>
      </c>
      <c r="D98" s="27">
        <v>250</v>
      </c>
      <c r="E98" s="27">
        <v>0.5</v>
      </c>
      <c r="F98" s="27">
        <v>0.18</v>
      </c>
      <c r="G98" s="27">
        <v>0.76</v>
      </c>
      <c r="H98" s="27">
        <v>4</v>
      </c>
      <c r="I98" s="54">
        <v>0.06</v>
      </c>
      <c r="J98" s="54">
        <v>7.5</v>
      </c>
      <c r="K98" s="54">
        <v>0</v>
      </c>
      <c r="L98" s="61">
        <v>7.5</v>
      </c>
      <c r="M98" s="61">
        <v>0.06</v>
      </c>
      <c r="N98" s="54">
        <v>0</v>
      </c>
      <c r="O98" s="61">
        <v>0.15</v>
      </c>
      <c r="P98" s="27">
        <v>0</v>
      </c>
      <c r="Q98" s="27">
        <v>0</v>
      </c>
      <c r="R98" s="27">
        <v>50</v>
      </c>
      <c r="S98" s="27">
        <v>500</v>
      </c>
      <c r="T98" s="27">
        <v>1.5</v>
      </c>
      <c r="U98" s="27">
        <v>2</v>
      </c>
      <c r="V98" s="27" t="s">
        <v>8</v>
      </c>
    </row>
    <row r="99" spans="1:22">
      <c r="A99" s="42" t="s">
        <v>373</v>
      </c>
      <c r="B99" s="27">
        <v>33.333329999999997</v>
      </c>
      <c r="C99" s="27">
        <v>250</v>
      </c>
      <c r="D99" s="27">
        <v>250</v>
      </c>
      <c r="E99" s="27">
        <v>0.5</v>
      </c>
      <c r="F99" s="27">
        <v>0.18</v>
      </c>
      <c r="G99" s="27">
        <v>0.36</v>
      </c>
      <c r="H99" s="27">
        <v>4</v>
      </c>
      <c r="I99" s="54">
        <v>0.06</v>
      </c>
      <c r="J99" s="54">
        <v>7.5</v>
      </c>
      <c r="K99" s="54">
        <v>0</v>
      </c>
      <c r="L99" s="61">
        <v>7.5</v>
      </c>
      <c r="M99" s="61">
        <v>0.06</v>
      </c>
      <c r="N99" s="54">
        <v>0</v>
      </c>
      <c r="O99" s="61">
        <v>0.15</v>
      </c>
      <c r="P99" s="27">
        <v>0</v>
      </c>
      <c r="Q99" s="27">
        <v>0</v>
      </c>
      <c r="R99" s="27">
        <v>100</v>
      </c>
      <c r="S99" s="27">
        <v>300</v>
      </c>
      <c r="T99" s="27">
        <v>1.5</v>
      </c>
      <c r="U99" s="27">
        <v>2</v>
      </c>
      <c r="V99" s="27" t="s">
        <v>15</v>
      </c>
    </row>
    <row r="100" spans="1:22">
      <c r="A100" s="42" t="s">
        <v>374</v>
      </c>
      <c r="B100" s="27">
        <v>10</v>
      </c>
      <c r="C100" s="27">
        <v>250</v>
      </c>
      <c r="D100" s="27">
        <v>250</v>
      </c>
      <c r="E100" s="27">
        <v>0.5</v>
      </c>
      <c r="F100" s="27">
        <v>0.18</v>
      </c>
      <c r="G100" s="27">
        <v>0.54</v>
      </c>
      <c r="H100" s="27">
        <v>4</v>
      </c>
      <c r="I100" s="54">
        <v>0.06</v>
      </c>
      <c r="J100" s="54">
        <v>7.5</v>
      </c>
      <c r="K100" s="54">
        <v>0</v>
      </c>
      <c r="L100" s="61">
        <v>7.5</v>
      </c>
      <c r="M100" s="61">
        <v>0.06</v>
      </c>
      <c r="N100" s="61">
        <v>0</v>
      </c>
      <c r="O100" s="61">
        <v>0.15</v>
      </c>
      <c r="P100" s="27">
        <v>0</v>
      </c>
      <c r="Q100" s="27">
        <v>0</v>
      </c>
      <c r="R100" s="27">
        <v>300</v>
      </c>
      <c r="S100" s="27">
        <v>300</v>
      </c>
      <c r="T100" s="27">
        <v>1.5</v>
      </c>
      <c r="U100" s="27">
        <v>2</v>
      </c>
      <c r="V100" s="27" t="s">
        <v>11</v>
      </c>
    </row>
    <row r="101" spans="1:22">
      <c r="A101" s="42" t="s">
        <v>375</v>
      </c>
      <c r="B101" s="27">
        <v>33.333329999999997</v>
      </c>
      <c r="C101" s="27">
        <v>250</v>
      </c>
      <c r="D101" s="27">
        <v>250</v>
      </c>
      <c r="E101" s="27">
        <v>0.5</v>
      </c>
      <c r="F101" s="27">
        <v>0.18</v>
      </c>
      <c r="G101" s="27">
        <v>1.08</v>
      </c>
      <c r="H101" s="27">
        <v>4</v>
      </c>
      <c r="I101" s="54">
        <v>0.06</v>
      </c>
      <c r="J101" s="54">
        <v>7.5</v>
      </c>
      <c r="K101" s="54">
        <v>0</v>
      </c>
      <c r="L101" s="61">
        <v>7.5</v>
      </c>
      <c r="M101" s="61">
        <v>0.06</v>
      </c>
      <c r="N101" s="54">
        <v>0</v>
      </c>
      <c r="O101" s="61">
        <v>0.15</v>
      </c>
      <c r="P101" s="27">
        <v>0</v>
      </c>
      <c r="Q101" s="27">
        <v>0</v>
      </c>
      <c r="R101" s="27">
        <v>50</v>
      </c>
      <c r="S101" s="27">
        <v>500</v>
      </c>
      <c r="T101" s="27">
        <v>1.5</v>
      </c>
      <c r="U101" s="27">
        <v>2</v>
      </c>
      <c r="V101" s="27" t="s">
        <v>8</v>
      </c>
    </row>
    <row r="102" spans="1:22">
      <c r="A102" s="42" t="s">
        <v>376</v>
      </c>
      <c r="B102" s="27">
        <v>3</v>
      </c>
      <c r="C102" s="27">
        <v>275</v>
      </c>
      <c r="D102" s="27">
        <v>475</v>
      </c>
      <c r="E102" s="27">
        <v>0.2</v>
      </c>
      <c r="F102" s="27">
        <v>0.18</v>
      </c>
      <c r="G102" s="27">
        <v>0.95</v>
      </c>
      <c r="H102" s="27">
        <v>6</v>
      </c>
      <c r="I102" s="54">
        <v>0.06</v>
      </c>
      <c r="J102" s="54">
        <v>10</v>
      </c>
      <c r="K102" s="54">
        <v>0</v>
      </c>
      <c r="L102" s="54">
        <v>0</v>
      </c>
      <c r="M102" s="61">
        <v>0.06</v>
      </c>
      <c r="N102" s="54">
        <v>0</v>
      </c>
      <c r="O102" s="61">
        <v>0.15</v>
      </c>
      <c r="P102" s="27">
        <v>0</v>
      </c>
      <c r="Q102" s="27">
        <v>0</v>
      </c>
      <c r="R102" s="27">
        <v>50</v>
      </c>
      <c r="S102" s="27">
        <v>300</v>
      </c>
      <c r="T102" s="27">
        <v>1.5</v>
      </c>
      <c r="U102" s="27">
        <v>2</v>
      </c>
      <c r="V102" s="27" t="s">
        <v>10</v>
      </c>
    </row>
    <row r="103" spans="1:22">
      <c r="A103" s="42" t="s">
        <v>377</v>
      </c>
      <c r="B103" s="27">
        <v>3</v>
      </c>
      <c r="C103" s="27">
        <v>275</v>
      </c>
      <c r="D103" s="27">
        <v>475</v>
      </c>
      <c r="E103" s="27">
        <v>0.2</v>
      </c>
      <c r="F103" s="27">
        <v>0.18</v>
      </c>
      <c r="G103" s="27">
        <v>0.57999999999999996</v>
      </c>
      <c r="H103" s="27">
        <v>4</v>
      </c>
      <c r="I103" s="54">
        <v>0.06</v>
      </c>
      <c r="J103" s="54">
        <v>10</v>
      </c>
      <c r="K103" s="54">
        <v>0</v>
      </c>
      <c r="L103" s="54">
        <v>0</v>
      </c>
      <c r="M103" s="61">
        <v>0.06</v>
      </c>
      <c r="N103" s="54">
        <v>0</v>
      </c>
      <c r="O103" s="61">
        <v>0.15</v>
      </c>
      <c r="P103" s="27">
        <v>0</v>
      </c>
      <c r="Q103" s="27">
        <v>0</v>
      </c>
      <c r="R103" s="27">
        <v>50</v>
      </c>
      <c r="S103" s="27">
        <v>300</v>
      </c>
      <c r="T103" s="27">
        <v>1.5</v>
      </c>
      <c r="U103" s="27">
        <v>2</v>
      </c>
      <c r="V103" s="27" t="s">
        <v>10</v>
      </c>
    </row>
  </sheetData>
  <sortState ref="A30:O31">
    <sortCondition ref="A30:A31"/>
  </sortState>
  <mergeCells count="1">
    <mergeCell ref="R1:S1"/>
  </mergeCells>
  <phoneticPr fontId="10" type="noConversion"/>
  <conditionalFormatting sqref="P23 P48:P50 P54:P62 P25:P46 P6 R59 R6 R45:R46 R23 R10 R12 R63 R38:R39 R29:R31 R33:R36 R41:R42 R55 R57 R49:R50 R16:R17 T49:U49 T41:U42 P9:P18">
    <cfRule type="cellIs" dxfId="13" priority="101" stopIfTrue="1" operator="equal">
      <formula>"N/A"</formula>
    </cfRule>
  </conditionalFormatting>
  <conditionalFormatting sqref="T5:U6 T17:U22 T24:U40 T9:U15">
    <cfRule type="cellIs" dxfId="12" priority="14" stopIfTrue="1" operator="equal">
      <formula>"N/A"</formula>
    </cfRule>
  </conditionalFormatting>
  <conditionalFormatting sqref="T43:U44 T46:U48">
    <cfRule type="cellIs" dxfId="11" priority="13" stopIfTrue="1" operator="equal">
      <formula>"N/A"</formula>
    </cfRule>
  </conditionalFormatting>
  <conditionalFormatting sqref="T50:U57">
    <cfRule type="cellIs" dxfId="10" priority="12" stopIfTrue="1" operator="equal">
      <formula>"N/A"</formula>
    </cfRule>
  </conditionalFormatting>
  <conditionalFormatting sqref="T58:U65">
    <cfRule type="cellIs" dxfId="9" priority="11" stopIfTrue="1" operator="equal">
      <formula>"N/A"</formula>
    </cfRule>
  </conditionalFormatting>
  <conditionalFormatting sqref="T16:U16">
    <cfRule type="cellIs" dxfId="8" priority="10" stopIfTrue="1" operator="equal">
      <formula>"N/A"</formula>
    </cfRule>
  </conditionalFormatting>
  <conditionalFormatting sqref="T23:U23">
    <cfRule type="cellIs" dxfId="7" priority="9" stopIfTrue="1" operator="equal">
      <formula>"N/A"</formula>
    </cfRule>
  </conditionalFormatting>
  <conditionalFormatting sqref="T45:U45">
    <cfRule type="cellIs" dxfId="6" priority="8" stopIfTrue="1" operator="equal">
      <formula>"N/A"</formula>
    </cfRule>
  </conditionalFormatting>
  <conditionalFormatting sqref="R37">
    <cfRule type="cellIs" dxfId="5" priority="4" stopIfTrue="1" operator="equal">
      <formula>"N/A"</formula>
    </cfRule>
  </conditionalFormatting>
  <conditionalFormatting sqref="P3:U4 A3:K4 B7:K8 P7:V8">
    <cfRule type="expression" dxfId="4" priority="3">
      <formula>IF($AL3="X",TRUE,FALSE)</formula>
    </cfRule>
  </conditionalFormatting>
  <conditionalFormatting sqref="V3:V4">
    <cfRule type="expression" dxfId="3" priority="2">
      <formula>IF($AL3="X",TRUE,FALSE)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0"/>
  <sheetViews>
    <sheetView tabSelected="1" zoomScale="70" zoomScaleNormal="70" workbookViewId="0">
      <pane xSplit="2" ySplit="4" topLeftCell="G5" activePane="bottomRight" state="frozen"/>
      <selection pane="topRight" activeCell="C1" sqref="C1"/>
      <selection pane="bottomLeft" activeCell="A5" sqref="A5"/>
      <selection pane="bottomRight" activeCell="M3" sqref="M3"/>
    </sheetView>
  </sheetViews>
  <sheetFormatPr defaultRowHeight="14.25"/>
  <cols>
    <col min="1" max="1" width="3.140625" style="15" customWidth="1"/>
    <col min="2" max="2" width="71.5703125" style="15" customWidth="1"/>
    <col min="3" max="3" width="14" style="15" customWidth="1"/>
    <col min="4" max="4" width="17.5703125" style="15" customWidth="1"/>
    <col min="5" max="5" width="17.7109375" style="15" customWidth="1"/>
    <col min="6" max="6" width="24.28515625" style="15" customWidth="1"/>
    <col min="7" max="7" width="16.28515625" style="15" customWidth="1"/>
    <col min="8" max="8" width="17.7109375" style="15" customWidth="1"/>
    <col min="9" max="9" width="16.140625" style="15" customWidth="1"/>
    <col min="10" max="10" width="35.7109375" style="15" bestFit="1" customWidth="1"/>
    <col min="11" max="11" width="38.28515625" style="15" bestFit="1" customWidth="1"/>
    <col min="12" max="12" width="34.28515625" style="15" bestFit="1" customWidth="1"/>
    <col min="13" max="13" width="36.85546875" style="15" bestFit="1" customWidth="1"/>
    <col min="14" max="14" width="34" style="15" bestFit="1" customWidth="1"/>
    <col min="15" max="15" width="32.85546875" style="15" bestFit="1" customWidth="1"/>
    <col min="16" max="16" width="36" style="15" bestFit="1" customWidth="1"/>
    <col min="17" max="17" width="21.140625" style="15" customWidth="1"/>
    <col min="18" max="18" width="17.42578125" style="15" customWidth="1"/>
    <col min="19" max="20" width="16.85546875" style="15" customWidth="1"/>
    <col min="21" max="21" width="27" style="15" customWidth="1"/>
    <col min="22" max="23" width="25.7109375" style="15" customWidth="1"/>
    <col min="24" max="24" width="34" style="15" customWidth="1"/>
    <col min="25" max="25" width="33.140625" style="15" customWidth="1"/>
    <col min="26" max="26" width="29.42578125" style="15" customWidth="1"/>
    <col min="27" max="27" width="26.42578125" style="15" customWidth="1"/>
    <col min="28" max="30" width="36.7109375" style="15" customWidth="1"/>
    <col min="31" max="31" width="31.28515625" style="15" customWidth="1"/>
    <col min="32" max="32" width="31.85546875" style="15" bestFit="1" customWidth="1"/>
    <col min="33" max="33" width="32" style="15" bestFit="1" customWidth="1"/>
    <col min="34" max="34" width="33.28515625" style="15" customWidth="1"/>
    <col min="35" max="35" width="31.140625" style="15" customWidth="1"/>
    <col min="36" max="36" width="56.85546875" style="15" customWidth="1"/>
    <col min="37" max="37" width="2.42578125" style="15" customWidth="1"/>
    <col min="38" max="16384" width="9.140625" style="15"/>
  </cols>
  <sheetData>
    <row r="1" spans="1:37" ht="15">
      <c r="A1" s="24" t="s">
        <v>397</v>
      </c>
      <c r="S1" s="15" t="s">
        <v>212</v>
      </c>
    </row>
    <row r="2" spans="1:37">
      <c r="A2" s="15" t="s">
        <v>203</v>
      </c>
    </row>
    <row r="3" spans="1:37" s="23" customFormat="1" ht="15" customHeight="1">
      <c r="B3" s="20" t="s">
        <v>66</v>
      </c>
      <c r="C3" s="20" t="s">
        <v>57</v>
      </c>
      <c r="D3" s="20" t="s">
        <v>56</v>
      </c>
      <c r="E3" s="20" t="s">
        <v>55</v>
      </c>
      <c r="F3" s="20" t="s">
        <v>54</v>
      </c>
      <c r="G3" s="20" t="s">
        <v>53</v>
      </c>
      <c r="H3" s="20" t="s">
        <v>52</v>
      </c>
      <c r="I3" s="20" t="s">
        <v>290</v>
      </c>
      <c r="J3" s="52" t="s">
        <v>411</v>
      </c>
      <c r="K3" s="52" t="s">
        <v>412</v>
      </c>
      <c r="L3" s="52" t="s">
        <v>413</v>
      </c>
      <c r="M3" s="52" t="s">
        <v>414</v>
      </c>
      <c r="N3" s="52" t="s">
        <v>415</v>
      </c>
      <c r="O3" s="52" t="s">
        <v>416</v>
      </c>
      <c r="P3" s="52" t="s">
        <v>417</v>
      </c>
      <c r="Q3" s="20" t="s">
        <v>209</v>
      </c>
      <c r="R3" s="20" t="s">
        <v>51</v>
      </c>
      <c r="S3" s="20" t="s">
        <v>212</v>
      </c>
      <c r="T3" s="20" t="s">
        <v>213</v>
      </c>
      <c r="U3" s="20" t="s">
        <v>214</v>
      </c>
      <c r="V3" s="20" t="s">
        <v>215</v>
      </c>
      <c r="W3" s="20" t="s">
        <v>204</v>
      </c>
      <c r="X3" s="20" t="s">
        <v>50</v>
      </c>
      <c r="Y3" s="20" t="s">
        <v>49</v>
      </c>
      <c r="Z3" s="20" t="s">
        <v>48</v>
      </c>
      <c r="AA3" s="20" t="s">
        <v>206</v>
      </c>
      <c r="AB3" s="21" t="s">
        <v>210</v>
      </c>
      <c r="AC3" s="21" t="s">
        <v>46</v>
      </c>
      <c r="AD3" s="22" t="s">
        <v>45</v>
      </c>
      <c r="AE3" s="22" t="s">
        <v>44</v>
      </c>
      <c r="AF3" s="22" t="s">
        <v>43</v>
      </c>
      <c r="AG3" s="22" t="s">
        <v>42</v>
      </c>
      <c r="AH3" s="21" t="s">
        <v>59</v>
      </c>
      <c r="AI3" s="21" t="s">
        <v>60</v>
      </c>
      <c r="AJ3" s="23" t="s">
        <v>64</v>
      </c>
      <c r="AK3" s="15" t="s">
        <v>208</v>
      </c>
    </row>
    <row r="4" spans="1:37" s="19" customFormat="1" ht="15" customHeight="1">
      <c r="B4" s="18" t="s">
        <v>41</v>
      </c>
      <c r="C4" s="18" t="s">
        <v>6</v>
      </c>
      <c r="D4" s="18" t="s">
        <v>40</v>
      </c>
      <c r="E4" s="18" t="s">
        <v>40</v>
      </c>
      <c r="F4" s="18" t="s">
        <v>20</v>
      </c>
      <c r="G4" s="18" t="s">
        <v>63</v>
      </c>
      <c r="H4" s="18" t="s">
        <v>1</v>
      </c>
      <c r="I4" s="18"/>
      <c r="J4" s="51" t="s">
        <v>7</v>
      </c>
      <c r="K4" s="51" t="s">
        <v>398</v>
      </c>
      <c r="L4" s="51" t="s">
        <v>7</v>
      </c>
      <c r="M4" s="51" t="s">
        <v>7</v>
      </c>
      <c r="N4" s="51" t="s">
        <v>398</v>
      </c>
      <c r="O4" s="51" t="s">
        <v>7</v>
      </c>
      <c r="P4" s="51" t="s">
        <v>7</v>
      </c>
      <c r="Q4" s="18" t="s">
        <v>19</v>
      </c>
      <c r="R4" s="18" t="s">
        <v>18</v>
      </c>
      <c r="S4" s="18" t="s">
        <v>39</v>
      </c>
      <c r="T4" s="18" t="s">
        <v>39</v>
      </c>
      <c r="U4" s="18"/>
      <c r="V4" s="18"/>
      <c r="W4" s="18"/>
      <c r="X4" s="18" t="s">
        <v>67</v>
      </c>
      <c r="Y4" s="18" t="s">
        <v>68</v>
      </c>
      <c r="Z4" s="18" t="s">
        <v>69</v>
      </c>
      <c r="AA4" s="18" t="s">
        <v>70</v>
      </c>
      <c r="AB4" s="18" t="s">
        <v>211</v>
      </c>
      <c r="AC4" s="18" t="s">
        <v>38</v>
      </c>
      <c r="AD4" s="18" t="s">
        <v>37</v>
      </c>
      <c r="AE4" s="18" t="s">
        <v>36</v>
      </c>
      <c r="AF4" s="18" t="s">
        <v>35</v>
      </c>
      <c r="AG4" s="18" t="s">
        <v>34</v>
      </c>
      <c r="AH4" s="19" t="s">
        <v>58</v>
      </c>
      <c r="AI4" s="19" t="s">
        <v>61</v>
      </c>
      <c r="AJ4" s="19" t="s">
        <v>65</v>
      </c>
      <c r="AK4" s="15" t="s">
        <v>208</v>
      </c>
    </row>
    <row r="5" spans="1:37" s="19" customFormat="1" ht="15" customHeight="1">
      <c r="B5" s="16" t="str">
        <f>TRIM(LEFT('Area Category Method'!$A3,IF(ISNUMBER(FIND(" (Note",'Area Category Method'!$A3,1)),FIND(" (Note",'Area Category Method'!$A3,1),99)))</f>
        <v>Unoccupied-Exclude from Gross Floor Area</v>
      </c>
      <c r="C5" s="16">
        <f>'Area Category Method'!B3</f>
        <v>0</v>
      </c>
      <c r="D5" s="16">
        <f>'Area Category Method'!C3</f>
        <v>250</v>
      </c>
      <c r="E5" s="16">
        <f>'Area Category Method'!D3</f>
        <v>250</v>
      </c>
      <c r="F5" s="16">
        <f>'Area Category Method'!E3</f>
        <v>0</v>
      </c>
      <c r="G5" s="16">
        <f>'Area Category Method'!F3</f>
        <v>0</v>
      </c>
      <c r="H5" s="16">
        <f>'Area Category Method'!G3</f>
        <v>0</v>
      </c>
      <c r="I5" s="41" t="str">
        <f>'Area Category Method'!H3</f>
        <v>NotApplicable</v>
      </c>
      <c r="J5" s="16">
        <f>'Area Category Method'!I3</f>
        <v>0</v>
      </c>
      <c r="K5" s="16">
        <f>'Area Category Method'!J3</f>
        <v>0</v>
      </c>
      <c r="L5" s="16">
        <f>'Area Category Method'!K3</f>
        <v>0</v>
      </c>
      <c r="M5" s="16">
        <f>'Area Category Method'!M3</f>
        <v>0</v>
      </c>
      <c r="N5" s="16">
        <f>'Area Category Method'!L3</f>
        <v>0</v>
      </c>
      <c r="O5" s="16">
        <f>'Area Category Method'!N3</f>
        <v>0</v>
      </c>
      <c r="P5" s="16">
        <f>'Area Category Method'!O3</f>
        <v>0</v>
      </c>
      <c r="Q5" s="16">
        <f>'Area Category Method'!P3</f>
        <v>0</v>
      </c>
      <c r="R5" s="16">
        <f>'Area Category Method'!Q3</f>
        <v>0</v>
      </c>
      <c r="S5" s="16">
        <f>'Area Category Method'!R3</f>
        <v>0</v>
      </c>
      <c r="T5" s="16">
        <f>'Area Category Method'!S3</f>
        <v>0</v>
      </c>
      <c r="U5" s="16">
        <f>'Area Category Method'!T3</f>
        <v>0</v>
      </c>
      <c r="V5" s="16">
        <f>'Area Category Method'!U3</f>
        <v>0</v>
      </c>
      <c r="W5" s="16" t="str">
        <f>'Area Category Method'!V3</f>
        <v>Unoccupied</v>
      </c>
      <c r="X5" s="50" t="s">
        <v>382</v>
      </c>
      <c r="Y5" s="50" t="s">
        <v>383</v>
      </c>
      <c r="Z5" s="50" t="s">
        <v>384</v>
      </c>
      <c r="AA5" s="50" t="s">
        <v>385</v>
      </c>
      <c r="AB5" s="50" t="s">
        <v>386</v>
      </c>
      <c r="AC5" s="50" t="s">
        <v>387</v>
      </c>
      <c r="AD5" s="50" t="s">
        <v>388</v>
      </c>
      <c r="AE5" s="50" t="s">
        <v>389</v>
      </c>
      <c r="AF5" s="50" t="s">
        <v>390</v>
      </c>
      <c r="AG5" s="50" t="s">
        <v>391</v>
      </c>
      <c r="AH5" s="50" t="s">
        <v>392</v>
      </c>
      <c r="AI5" s="50" t="s">
        <v>393</v>
      </c>
      <c r="AJ5" s="49" t="s">
        <v>394</v>
      </c>
      <c r="AK5" s="15" t="s">
        <v>312</v>
      </c>
    </row>
    <row r="6" spans="1:37" s="19" customFormat="1" ht="15" customHeight="1">
      <c r="B6" s="16" t="str">
        <f>TRIM(LEFT('Area Category Method'!$A4,IF(ISNUMBER(FIND(" (Note",'Area Category Method'!$A4,1)),FIND(" (Note",'Area Category Method'!$A4,1),99)))</f>
        <v>Unoccupied-Include in Gross Floor Area</v>
      </c>
      <c r="C6" s="16">
        <f>'Area Category Method'!B4</f>
        <v>0</v>
      </c>
      <c r="D6" s="16">
        <f>'Area Category Method'!C4</f>
        <v>250</v>
      </c>
      <c r="E6" s="16">
        <f>'Area Category Method'!D4</f>
        <v>250</v>
      </c>
      <c r="F6" s="16">
        <f>'Area Category Method'!E4</f>
        <v>0</v>
      </c>
      <c r="G6" s="16">
        <f>'Area Category Method'!F4</f>
        <v>0</v>
      </c>
      <c r="H6" s="16">
        <f>'Area Category Method'!G4</f>
        <v>0</v>
      </c>
      <c r="I6" s="41" t="str">
        <f>'Area Category Method'!H4</f>
        <v>NotApplicable</v>
      </c>
      <c r="J6" s="16">
        <f>'Area Category Method'!I4</f>
        <v>0</v>
      </c>
      <c r="K6" s="16">
        <f>'Area Category Method'!J4</f>
        <v>0</v>
      </c>
      <c r="L6" s="16">
        <f>'Area Category Method'!K4</f>
        <v>0</v>
      </c>
      <c r="M6" s="16">
        <f>'Area Category Method'!M4</f>
        <v>0</v>
      </c>
      <c r="N6" s="16">
        <f>'Area Category Method'!L4</f>
        <v>0</v>
      </c>
      <c r="O6" s="16">
        <f>'Area Category Method'!N4</f>
        <v>0</v>
      </c>
      <c r="P6" s="16">
        <f>'Area Category Method'!O4</f>
        <v>0</v>
      </c>
      <c r="Q6" s="16">
        <f>'Area Category Method'!P4</f>
        <v>0</v>
      </c>
      <c r="R6" s="16">
        <f>'Area Category Method'!Q4</f>
        <v>0</v>
      </c>
      <c r="S6" s="16">
        <f>'Area Category Method'!R4</f>
        <v>0</v>
      </c>
      <c r="T6" s="16">
        <f>'Area Category Method'!S4</f>
        <v>0</v>
      </c>
      <c r="U6" s="16">
        <f>'Area Category Method'!T4</f>
        <v>0</v>
      </c>
      <c r="V6" s="16">
        <f>'Area Category Method'!U4</f>
        <v>0</v>
      </c>
      <c r="W6" s="16" t="str">
        <f>'Area Category Method'!V4</f>
        <v>Unoccupied</v>
      </c>
      <c r="X6" s="50" t="s">
        <v>382</v>
      </c>
      <c r="Y6" s="50" t="s">
        <v>383</v>
      </c>
      <c r="Z6" s="50" t="s">
        <v>384</v>
      </c>
      <c r="AA6" s="50" t="s">
        <v>385</v>
      </c>
      <c r="AB6" s="50" t="s">
        <v>386</v>
      </c>
      <c r="AC6" s="50" t="s">
        <v>387</v>
      </c>
      <c r="AD6" s="50" t="s">
        <v>388</v>
      </c>
      <c r="AE6" s="50" t="s">
        <v>389</v>
      </c>
      <c r="AF6" s="50" t="s">
        <v>390</v>
      </c>
      <c r="AG6" s="50" t="s">
        <v>391</v>
      </c>
      <c r="AH6" s="50" t="s">
        <v>392</v>
      </c>
      <c r="AI6" s="50" t="s">
        <v>393</v>
      </c>
      <c r="AJ6" s="49" t="s">
        <v>394</v>
      </c>
      <c r="AK6" s="15" t="s">
        <v>312</v>
      </c>
    </row>
    <row r="7" spans="1:37">
      <c r="B7" s="16" t="str">
        <f>TRIM(LEFT('Area Category Method'!$A5,IF(ISNUMBER(FIND(" (Note",'Area Category Method'!$A5,1)),FIND(" (Note",'Area Category Method'!$A5,1),99)))</f>
        <v>Atrium - First 40 ft in height</v>
      </c>
      <c r="C7" s="16">
        <f>'Area Category Method'!B5</f>
        <v>33.333329999999997</v>
      </c>
      <c r="D7" s="16">
        <f>'Area Category Method'!C5</f>
        <v>250</v>
      </c>
      <c r="E7" s="16">
        <f>'Area Category Method'!D5</f>
        <v>250</v>
      </c>
      <c r="F7" s="16">
        <f>'Area Category Method'!E5</f>
        <v>0.5</v>
      </c>
      <c r="G7" s="16">
        <f>'Area Category Method'!F5</f>
        <v>0.18</v>
      </c>
      <c r="H7" s="16">
        <f>'Area Category Method'!G5</f>
        <v>0.03</v>
      </c>
      <c r="I7" s="41" t="str">
        <f>'Area Category Method'!H5</f>
        <v>NotApplicable</v>
      </c>
      <c r="J7" s="16">
        <f>'Area Category Method'!I5</f>
        <v>0.06</v>
      </c>
      <c r="K7" s="16">
        <f>'Area Category Method'!J5</f>
        <v>7.5</v>
      </c>
      <c r="L7" s="16">
        <f>'Area Category Method'!K5</f>
        <v>0</v>
      </c>
      <c r="M7" s="16">
        <f>'Area Category Method'!M5</f>
        <v>0.06</v>
      </c>
      <c r="N7" s="16">
        <f>'Area Category Method'!L5</f>
        <v>7.5</v>
      </c>
      <c r="O7" s="16">
        <f>'Area Category Method'!N5</f>
        <v>0</v>
      </c>
      <c r="P7" s="16">
        <f>'Area Category Method'!O5</f>
        <v>0.15</v>
      </c>
      <c r="Q7" s="16">
        <f>'Area Category Method'!P5</f>
        <v>0</v>
      </c>
      <c r="R7" s="16">
        <f>'Area Category Method'!Q5</f>
        <v>0</v>
      </c>
      <c r="S7" s="16">
        <f>'Area Category Method'!R5</f>
        <v>100</v>
      </c>
      <c r="T7" s="16">
        <f>'Area Category Method'!S5</f>
        <v>300</v>
      </c>
      <c r="U7" s="16">
        <f>'Area Category Method'!T5</f>
        <v>1.5</v>
      </c>
      <c r="V7" s="16">
        <f>'Area Category Method'!U5</f>
        <v>2</v>
      </c>
      <c r="W7" s="16" t="str">
        <f>'Area Category Method'!V5</f>
        <v>Retail</v>
      </c>
      <c r="X7" s="16" t="str">
        <f>'Area Category Method'!$V5&amp;X$130</f>
        <v>RetailOccupancy</v>
      </c>
      <c r="Y7" s="16" t="str">
        <f>'Area Category Method'!$V5&amp;Y$130</f>
        <v>RetailReceptacle</v>
      </c>
      <c r="Z7" s="16" t="str">
        <f>'Area Category Method'!$V5&amp;Z$130</f>
        <v>RetailServiceHotWater</v>
      </c>
      <c r="AA7" s="16" t="str">
        <f>'Area Category Method'!$V5&amp;AA$130</f>
        <v>RetailLights</v>
      </c>
      <c r="AB7" s="16" t="str">
        <f>'Area Category Method'!$V5&amp;AB$130</f>
        <v>RetailGasEquip</v>
      </c>
      <c r="AC7" s="16" t="str">
        <f>'Area Category Method'!$V5&amp;AC$130</f>
        <v>RetailRefrigeration</v>
      </c>
      <c r="AD7" s="16" t="str">
        <f>'Area Category Method'!$V5&amp;AD$130</f>
        <v>RetailInfiltration</v>
      </c>
      <c r="AE7" s="16" t="str">
        <f>'Area Category Method'!$V5&amp;AE$130</f>
        <v>RetailHVACAvail</v>
      </c>
      <c r="AF7" s="16" t="str">
        <f>'Area Category Method'!$V5&amp;AF$130</f>
        <v>RetailHtgSetpt</v>
      </c>
      <c r="AG7" s="16" t="str">
        <f>'Area Category Method'!$V5&amp;AG$130</f>
        <v>RetailClgSetpt</v>
      </c>
      <c r="AH7" s="16" t="str">
        <f>'Area Category Method'!$V5&amp;AH$130</f>
        <v>RetailElevator</v>
      </c>
      <c r="AI7" s="16" t="str">
        <f>'Area Category Method'!$V5&amp;AI$130</f>
        <v>RetailEscalator</v>
      </c>
      <c r="AJ7" s="15" t="str">
        <f>'Area Category Method'!$V5&amp;AJ$130</f>
        <v>RetailWtrHtrSetpt</v>
      </c>
      <c r="AK7" s="15" t="s">
        <v>208</v>
      </c>
    </row>
    <row r="8" spans="1:37">
      <c r="B8" s="16" t="str">
        <f>TRIM(LEFT('Area Category Method'!$A6,IF(ISNUMBER(FIND(" (Note",'Area Category Method'!$A6,1)),FIND(" (Note",'Area Category Method'!$A6,1),99)))</f>
        <v>Atrium - Height above 40 ft</v>
      </c>
      <c r="C8" s="16">
        <f>'Area Category Method'!B6</f>
        <v>33.333329999999997</v>
      </c>
      <c r="D8" s="16">
        <f>'Area Category Method'!C6</f>
        <v>250</v>
      </c>
      <c r="E8" s="16">
        <f>'Area Category Method'!D6</f>
        <v>250</v>
      </c>
      <c r="F8" s="16">
        <f>'Area Category Method'!E6</f>
        <v>0.5</v>
      </c>
      <c r="G8" s="16">
        <f>'Area Category Method'!F6</f>
        <v>0.18</v>
      </c>
      <c r="H8" s="16">
        <f>'Area Category Method'!G6</f>
        <v>0.02</v>
      </c>
      <c r="I8" s="41" t="str">
        <f>'Area Category Method'!H6</f>
        <v>NotApplicable</v>
      </c>
      <c r="J8" s="16">
        <f>'Area Category Method'!I6</f>
        <v>0.06</v>
      </c>
      <c r="K8" s="16">
        <f>'Area Category Method'!J6</f>
        <v>7.5</v>
      </c>
      <c r="L8" s="16">
        <f>'Area Category Method'!K6</f>
        <v>0</v>
      </c>
      <c r="M8" s="16">
        <f>'Area Category Method'!M6</f>
        <v>0.06</v>
      </c>
      <c r="N8" s="16">
        <f>'Area Category Method'!L6</f>
        <v>7.5</v>
      </c>
      <c r="O8" s="16">
        <f>'Area Category Method'!N6</f>
        <v>0</v>
      </c>
      <c r="P8" s="16">
        <f>'Area Category Method'!O6</f>
        <v>0.15</v>
      </c>
      <c r="Q8" s="16">
        <f>'Area Category Method'!P6</f>
        <v>0</v>
      </c>
      <c r="R8" s="16">
        <f>'Area Category Method'!Q6</f>
        <v>0</v>
      </c>
      <c r="S8" s="16">
        <f>'Area Category Method'!R6</f>
        <v>100</v>
      </c>
      <c r="T8" s="16">
        <f>'Area Category Method'!S6</f>
        <v>300</v>
      </c>
      <c r="U8" s="16">
        <f>'Area Category Method'!T6</f>
        <v>1.5</v>
      </c>
      <c r="V8" s="16">
        <f>'Area Category Method'!U6</f>
        <v>2</v>
      </c>
      <c r="W8" s="16" t="str">
        <f>'Area Category Method'!V6</f>
        <v>Retail</v>
      </c>
      <c r="X8" s="16" t="str">
        <f>'Area Category Method'!$V6&amp;X$130</f>
        <v>RetailOccupancy</v>
      </c>
      <c r="Y8" s="16" t="str">
        <f>'Area Category Method'!$V6&amp;Y$130</f>
        <v>RetailReceptacle</v>
      </c>
      <c r="Z8" s="16" t="str">
        <f>'Area Category Method'!$V6&amp;Z$130</f>
        <v>RetailServiceHotWater</v>
      </c>
      <c r="AA8" s="16" t="str">
        <f>'Area Category Method'!$V6&amp;AA$130</f>
        <v>RetailLights</v>
      </c>
      <c r="AB8" s="16" t="str">
        <f>'Area Category Method'!$V6&amp;AB$130</f>
        <v>RetailGasEquip</v>
      </c>
      <c r="AC8" s="16" t="str">
        <f>'Area Category Method'!$V6&amp;AC$130</f>
        <v>RetailRefrigeration</v>
      </c>
      <c r="AD8" s="16" t="str">
        <f>'Area Category Method'!$V6&amp;AD$130</f>
        <v>RetailInfiltration</v>
      </c>
      <c r="AE8" s="16" t="str">
        <f>'Area Category Method'!$V6&amp;AE$130</f>
        <v>RetailHVACAvail</v>
      </c>
      <c r="AF8" s="16" t="str">
        <f>'Area Category Method'!$V6&amp;AF$130</f>
        <v>RetailHtgSetpt</v>
      </c>
      <c r="AG8" s="16" t="str">
        <f>'Area Category Method'!$V6&amp;AG$130</f>
        <v>RetailClgSetpt</v>
      </c>
      <c r="AH8" s="16" t="str">
        <f>'Area Category Method'!$V6&amp;AH$130</f>
        <v>RetailElevator</v>
      </c>
      <c r="AI8" s="16" t="str">
        <f>'Area Category Method'!$V6&amp;AI$130</f>
        <v>RetailEscalator</v>
      </c>
      <c r="AJ8" s="15" t="str">
        <f>'Area Category Method'!$V6&amp;AJ$130</f>
        <v>RetailWtrHtrSetpt</v>
      </c>
      <c r="AK8" s="15" t="s">
        <v>208</v>
      </c>
    </row>
    <row r="9" spans="1:37">
      <c r="B9" s="16" t="str">
        <f>TRIM(LEFT('Area Category Method'!$A7,IF(ISNUMBER(FIND(" (Note",'Area Category Method'!$A7,1)),FIND(" (Note",'Area Category Method'!$A7,1),99)))</f>
        <v>Attic or Crawlspace (Naturally or Mechanically Ventilated)</v>
      </c>
      <c r="C9" s="16">
        <f>'Area Category Method'!B7</f>
        <v>0</v>
      </c>
      <c r="D9" s="16">
        <f>'Area Category Method'!C7</f>
        <v>250</v>
      </c>
      <c r="E9" s="16">
        <f>'Area Category Method'!D7</f>
        <v>250</v>
      </c>
      <c r="F9" s="16">
        <f>'Area Category Method'!E7</f>
        <v>0</v>
      </c>
      <c r="G9" s="16">
        <f>'Area Category Method'!F7</f>
        <v>0</v>
      </c>
      <c r="H9" s="16">
        <f>'Area Category Method'!G7</f>
        <v>0</v>
      </c>
      <c r="I9" s="41" t="str">
        <f>'Area Category Method'!H7</f>
        <v>NotApplicable</v>
      </c>
      <c r="J9" s="16">
        <f>'Area Category Method'!I7</f>
        <v>0</v>
      </c>
      <c r="K9" s="16">
        <f>'Area Category Method'!J7</f>
        <v>0</v>
      </c>
      <c r="L9" s="16">
        <f>'Area Category Method'!K7</f>
        <v>0</v>
      </c>
      <c r="M9" s="16">
        <f>'Area Category Method'!M7</f>
        <v>0</v>
      </c>
      <c r="N9" s="16">
        <f>'Area Category Method'!L7</f>
        <v>0</v>
      </c>
      <c r="O9" s="16">
        <f>'Area Category Method'!N7</f>
        <v>0</v>
      </c>
      <c r="P9" s="16">
        <f>'Area Category Method'!O7</f>
        <v>0</v>
      </c>
      <c r="Q9" s="16">
        <f>'Area Category Method'!P7</f>
        <v>0</v>
      </c>
      <c r="R9" s="16">
        <f>'Area Category Method'!Q7</f>
        <v>0</v>
      </c>
      <c r="S9" s="16">
        <f>'Area Category Method'!R7</f>
        <v>0</v>
      </c>
      <c r="T9" s="16">
        <f>'Area Category Method'!S7</f>
        <v>0</v>
      </c>
      <c r="U9" s="16">
        <f>'Area Category Method'!T7</f>
        <v>0</v>
      </c>
      <c r="V9" s="16">
        <f>'Area Category Method'!U7</f>
        <v>0</v>
      </c>
      <c r="W9" s="16" t="str">
        <f>'Area Category Method'!V7</f>
        <v>Unoccupied</v>
      </c>
      <c r="X9" s="50" t="s">
        <v>382</v>
      </c>
      <c r="Y9" s="50" t="s">
        <v>383</v>
      </c>
      <c r="Z9" s="50" t="s">
        <v>384</v>
      </c>
      <c r="AA9" s="50" t="s">
        <v>385</v>
      </c>
      <c r="AB9" s="50" t="s">
        <v>386</v>
      </c>
      <c r="AC9" s="50" t="s">
        <v>387</v>
      </c>
      <c r="AD9" s="50" t="s">
        <v>388</v>
      </c>
      <c r="AE9" s="50" t="s">
        <v>389</v>
      </c>
      <c r="AF9" s="50" t="s">
        <v>390</v>
      </c>
      <c r="AG9" s="50" t="s">
        <v>391</v>
      </c>
      <c r="AH9" s="50" t="s">
        <v>392</v>
      </c>
      <c r="AI9" s="50" t="s">
        <v>393</v>
      </c>
      <c r="AJ9" s="49" t="s">
        <v>394</v>
      </c>
      <c r="AK9" s="15" t="s">
        <v>312</v>
      </c>
    </row>
    <row r="10" spans="1:37">
      <c r="B10" s="16" t="str">
        <f>TRIM(LEFT('Area Category Method'!$A8,IF(ISNUMBER(FIND(" (Note",'Area Category Method'!$A8,1)),FIND(" (Note",'Area Category Method'!$A8,1),99)))</f>
        <v>Attic or Crawlspace (Not Ventilated)</v>
      </c>
      <c r="C10" s="16">
        <f>'Area Category Method'!B8</f>
        <v>0</v>
      </c>
      <c r="D10" s="16">
        <f>'Area Category Method'!C8</f>
        <v>250</v>
      </c>
      <c r="E10" s="16">
        <f>'Area Category Method'!D8</f>
        <v>250</v>
      </c>
      <c r="F10" s="16">
        <f>'Area Category Method'!E8</f>
        <v>0</v>
      </c>
      <c r="G10" s="16">
        <f>'Area Category Method'!F8</f>
        <v>0</v>
      </c>
      <c r="H10" s="16">
        <f>'Area Category Method'!G8</f>
        <v>0</v>
      </c>
      <c r="I10" s="41" t="str">
        <f>'Area Category Method'!H8</f>
        <v>NotApplicable</v>
      </c>
      <c r="J10" s="16">
        <f>'Area Category Method'!I8</f>
        <v>0</v>
      </c>
      <c r="K10" s="16">
        <f>'Area Category Method'!J8</f>
        <v>0</v>
      </c>
      <c r="L10" s="16">
        <f>'Area Category Method'!K8</f>
        <v>0</v>
      </c>
      <c r="M10" s="16">
        <f>'Area Category Method'!M8</f>
        <v>0</v>
      </c>
      <c r="N10" s="16">
        <f>'Area Category Method'!L8</f>
        <v>0</v>
      </c>
      <c r="O10" s="16">
        <f>'Area Category Method'!N8</f>
        <v>0</v>
      </c>
      <c r="P10" s="16">
        <f>'Area Category Method'!O8</f>
        <v>0</v>
      </c>
      <c r="Q10" s="16">
        <f>'Area Category Method'!P8</f>
        <v>0</v>
      </c>
      <c r="R10" s="16">
        <f>'Area Category Method'!Q8</f>
        <v>0</v>
      </c>
      <c r="S10" s="16">
        <f>'Area Category Method'!R8</f>
        <v>0</v>
      </c>
      <c r="T10" s="16">
        <f>'Area Category Method'!S8</f>
        <v>0</v>
      </c>
      <c r="U10" s="16">
        <f>'Area Category Method'!T8</f>
        <v>0</v>
      </c>
      <c r="V10" s="16">
        <f>'Area Category Method'!U8</f>
        <v>0</v>
      </c>
      <c r="W10" s="16" t="str">
        <f>'Area Category Method'!V8</f>
        <v>Unoccupied</v>
      </c>
      <c r="X10" s="50" t="s">
        <v>382</v>
      </c>
      <c r="Y10" s="50" t="s">
        <v>383</v>
      </c>
      <c r="Z10" s="50" t="s">
        <v>384</v>
      </c>
      <c r="AA10" s="50" t="s">
        <v>385</v>
      </c>
      <c r="AB10" s="50" t="s">
        <v>386</v>
      </c>
      <c r="AC10" s="50" t="s">
        <v>387</v>
      </c>
      <c r="AD10" s="50" t="s">
        <v>388</v>
      </c>
      <c r="AE10" s="50" t="s">
        <v>389</v>
      </c>
      <c r="AF10" s="50" t="s">
        <v>390</v>
      </c>
      <c r="AG10" s="50" t="s">
        <v>391</v>
      </c>
      <c r="AH10" s="50" t="s">
        <v>392</v>
      </c>
      <c r="AI10" s="50" t="s">
        <v>393</v>
      </c>
      <c r="AJ10" s="49" t="s">
        <v>394</v>
      </c>
      <c r="AK10" s="15" t="s">
        <v>312</v>
      </c>
    </row>
    <row r="11" spans="1:37">
      <c r="B11" s="16" t="str">
        <f>TRIM(LEFT('Area Category Method'!$A9,IF(ISNUMBER(FIND(" (Note",'Area Category Method'!$A9,1)),FIND(" (Note",'Area Category Method'!$A9,1),99)))</f>
        <v>Audience/Seating Area—Permanent - For auditorium</v>
      </c>
      <c r="C11" s="16">
        <f>'Area Category Method'!B9</f>
        <v>142.85713999999999</v>
      </c>
      <c r="D11" s="16">
        <f>'Area Category Method'!C9</f>
        <v>245</v>
      </c>
      <c r="E11" s="16">
        <f>'Area Category Method'!D9</f>
        <v>105</v>
      </c>
      <c r="F11" s="16">
        <f>'Area Category Method'!E9</f>
        <v>1</v>
      </c>
      <c r="G11" s="16">
        <f>'Area Category Method'!F9</f>
        <v>0.09</v>
      </c>
      <c r="H11" s="16">
        <f>'Area Category Method'!G9</f>
        <v>0.79</v>
      </c>
      <c r="I11" s="16">
        <f>'Area Category Method'!H9</f>
        <v>6</v>
      </c>
      <c r="J11" s="16">
        <f>'Area Category Method'!I9</f>
        <v>0.06</v>
      </c>
      <c r="K11" s="16">
        <f>'Area Category Method'!J9</f>
        <v>5</v>
      </c>
      <c r="L11" s="16">
        <f>'Area Category Method'!K9</f>
        <v>0</v>
      </c>
      <c r="M11" s="16">
        <f>'Area Category Method'!M9</f>
        <v>0.06</v>
      </c>
      <c r="N11" s="16">
        <f>'Area Category Method'!L9</f>
        <v>5</v>
      </c>
      <c r="O11" s="16">
        <f>'Area Category Method'!N9</f>
        <v>0</v>
      </c>
      <c r="P11" s="16">
        <f>'Area Category Method'!O9</f>
        <v>0.15</v>
      </c>
      <c r="Q11" s="16">
        <f>'Area Category Method'!P9</f>
        <v>0</v>
      </c>
      <c r="R11" s="16">
        <f>'Area Category Method'!Q9</f>
        <v>0</v>
      </c>
      <c r="S11" s="16">
        <f>'Area Category Method'!R9</f>
        <v>50</v>
      </c>
      <c r="T11" s="16">
        <f>'Area Category Method'!S9</f>
        <v>1000</v>
      </c>
      <c r="U11" s="16">
        <f>'Area Category Method'!T9</f>
        <v>1.5</v>
      </c>
      <c r="V11" s="16">
        <f>'Area Category Method'!U9</f>
        <v>2</v>
      </c>
      <c r="W11" s="16" t="str">
        <f>'Area Category Method'!V9</f>
        <v>Assembly</v>
      </c>
      <c r="X11" s="16" t="str">
        <f>'Area Category Method'!$V9&amp;X$130</f>
        <v>AssemblyOccupancy</v>
      </c>
      <c r="Y11" s="16" t="str">
        <f>'Area Category Method'!$V9&amp;Y$130</f>
        <v>AssemblyReceptacle</v>
      </c>
      <c r="Z11" s="16" t="str">
        <f>'Area Category Method'!$V9&amp;Z$130</f>
        <v>AssemblyServiceHotWater</v>
      </c>
      <c r="AA11" s="16" t="str">
        <f>'Area Category Method'!$V9&amp;AA$130</f>
        <v>AssemblyLights</v>
      </c>
      <c r="AB11" s="16" t="str">
        <f>'Area Category Method'!$V9&amp;AB$130</f>
        <v>AssemblyGasEquip</v>
      </c>
      <c r="AC11" s="16" t="str">
        <f>'Area Category Method'!$V9&amp;AC$130</f>
        <v>AssemblyRefrigeration</v>
      </c>
      <c r="AD11" s="16" t="str">
        <f>'Area Category Method'!$V9&amp;AD$130</f>
        <v>AssemblyInfiltration</v>
      </c>
      <c r="AE11" s="16" t="str">
        <f>'Area Category Method'!$V9&amp;AE$130</f>
        <v>AssemblyHVACAvail</v>
      </c>
      <c r="AF11" s="16" t="str">
        <f>'Area Category Method'!$V9&amp;AF$130</f>
        <v>AssemblyHtgSetpt</v>
      </c>
      <c r="AG11" s="16" t="str">
        <f>'Area Category Method'!$V9&amp;AG$130</f>
        <v>AssemblyClgSetpt</v>
      </c>
      <c r="AH11" s="16" t="str">
        <f>'Area Category Method'!$V9&amp;AH$130</f>
        <v>AssemblyElevator</v>
      </c>
      <c r="AI11" s="16" t="str">
        <f>'Area Category Method'!$V9&amp;AI$130</f>
        <v>AssemblyEscalator</v>
      </c>
      <c r="AJ11" s="15" t="str">
        <f>'Area Category Method'!$V9&amp;AJ$130</f>
        <v>AssemblyWtrHtrSetpt</v>
      </c>
      <c r="AK11" s="15" t="s">
        <v>208</v>
      </c>
    </row>
    <row r="12" spans="1:37">
      <c r="B12" s="16" t="str">
        <f>TRIM(LEFT('Area Category Method'!$A10,IF(ISNUMBER(FIND(" (Note",'Area Category Method'!$A10,1)),FIND(" (Note",'Area Category Method'!$A10,1),99)))</f>
        <v>Audience/Seating Area—Permanent - For Performing Arts Theater</v>
      </c>
      <c r="C12" s="16">
        <f>'Area Category Method'!B10</f>
        <v>142.85713999999999</v>
      </c>
      <c r="D12" s="16">
        <f>'Area Category Method'!C10</f>
        <v>245</v>
      </c>
      <c r="E12" s="16">
        <f>'Area Category Method'!D10</f>
        <v>105</v>
      </c>
      <c r="F12" s="16">
        <f>'Area Category Method'!E10</f>
        <v>0.5</v>
      </c>
      <c r="G12" s="16">
        <f>'Area Category Method'!F10</f>
        <v>0.09</v>
      </c>
      <c r="H12" s="16">
        <f>'Area Category Method'!G10</f>
        <v>2.4300000000000002</v>
      </c>
      <c r="I12" s="16">
        <f>'Area Category Method'!H10</f>
        <v>8</v>
      </c>
      <c r="J12" s="16">
        <f>'Area Category Method'!I10</f>
        <v>0.06</v>
      </c>
      <c r="K12" s="16">
        <f>'Area Category Method'!J10</f>
        <v>5</v>
      </c>
      <c r="L12" s="16">
        <f>'Area Category Method'!K10</f>
        <v>0</v>
      </c>
      <c r="M12" s="16">
        <f>'Area Category Method'!M10</f>
        <v>0.06</v>
      </c>
      <c r="N12" s="16">
        <f>'Area Category Method'!L10</f>
        <v>5</v>
      </c>
      <c r="O12" s="16">
        <f>'Area Category Method'!N10</f>
        <v>0</v>
      </c>
      <c r="P12" s="16">
        <f>'Area Category Method'!O10</f>
        <v>0.15</v>
      </c>
      <c r="Q12" s="16">
        <f>'Area Category Method'!P10</f>
        <v>0</v>
      </c>
      <c r="R12" s="16">
        <f>'Area Category Method'!Q10</f>
        <v>0</v>
      </c>
      <c r="S12" s="16">
        <f>'Area Category Method'!R10</f>
        <v>2</v>
      </c>
      <c r="T12" s="16">
        <f>'Area Category Method'!S10</f>
        <v>200</v>
      </c>
      <c r="U12" s="16">
        <f>'Area Category Method'!T10</f>
        <v>1.5</v>
      </c>
      <c r="V12" s="16">
        <f>'Area Category Method'!U10</f>
        <v>2</v>
      </c>
      <c r="W12" s="16" t="str">
        <f>'Area Category Method'!V10</f>
        <v>Assembly</v>
      </c>
      <c r="X12" s="16" t="str">
        <f>'Area Category Method'!$V10&amp;X$130</f>
        <v>AssemblyOccupancy</v>
      </c>
      <c r="Y12" s="16" t="str">
        <f>'Area Category Method'!$V10&amp;Y$130</f>
        <v>AssemblyReceptacle</v>
      </c>
      <c r="Z12" s="16" t="str">
        <f>'Area Category Method'!$V10&amp;Z$130</f>
        <v>AssemblyServiceHotWater</v>
      </c>
      <c r="AA12" s="16" t="str">
        <f>'Area Category Method'!$V10&amp;AA$130</f>
        <v>AssemblyLights</v>
      </c>
      <c r="AB12" s="16" t="str">
        <f>'Area Category Method'!$V10&amp;AB$130</f>
        <v>AssemblyGasEquip</v>
      </c>
      <c r="AC12" s="16" t="str">
        <f>'Area Category Method'!$V10&amp;AC$130</f>
        <v>AssemblyRefrigeration</v>
      </c>
      <c r="AD12" s="16" t="str">
        <f>'Area Category Method'!$V10&amp;AD$130</f>
        <v>AssemblyInfiltration</v>
      </c>
      <c r="AE12" s="16" t="str">
        <f>'Area Category Method'!$V10&amp;AE$130</f>
        <v>AssemblyHVACAvail</v>
      </c>
      <c r="AF12" s="16" t="str">
        <f>'Area Category Method'!$V10&amp;AF$130</f>
        <v>AssemblyHtgSetpt</v>
      </c>
      <c r="AG12" s="16" t="str">
        <f>'Area Category Method'!$V10&amp;AG$130</f>
        <v>AssemblyClgSetpt</v>
      </c>
      <c r="AH12" s="16" t="str">
        <f>'Area Category Method'!$V10&amp;AH$130</f>
        <v>AssemblyElevator</v>
      </c>
      <c r="AI12" s="16" t="str">
        <f>'Area Category Method'!$V10&amp;AI$130</f>
        <v>AssemblyEscalator</v>
      </c>
      <c r="AJ12" s="15" t="str">
        <f>'Area Category Method'!$V10&amp;AJ$130</f>
        <v>AssemblyWtrHtrSetpt</v>
      </c>
      <c r="AK12" s="15" t="s">
        <v>208</v>
      </c>
    </row>
    <row r="13" spans="1:37">
      <c r="B13" s="16" t="str">
        <f>TRIM(LEFT('Area Category Method'!$A11,IF(ISNUMBER(FIND(" (Note",'Area Category Method'!$A11,1)),FIND(" (Note",'Area Category Method'!$A11,1),99)))</f>
        <v>Audience/Seating Area—Permanent - For Motion Picture Theater</v>
      </c>
      <c r="C13" s="16">
        <f>'Area Category Method'!B11</f>
        <v>142.85713999999999</v>
      </c>
      <c r="D13" s="16">
        <f>'Area Category Method'!C11</f>
        <v>245</v>
      </c>
      <c r="E13" s="16">
        <f>'Area Category Method'!D11</f>
        <v>105</v>
      </c>
      <c r="F13" s="16">
        <f>'Area Category Method'!E11</f>
        <v>0.5</v>
      </c>
      <c r="G13" s="16">
        <f>'Area Category Method'!F11</f>
        <v>0.09</v>
      </c>
      <c r="H13" s="16">
        <f>'Area Category Method'!G11</f>
        <v>1.1399999999999999</v>
      </c>
      <c r="I13" s="16">
        <f>'Area Category Method'!H11</f>
        <v>4</v>
      </c>
      <c r="J13" s="16">
        <f>'Area Category Method'!I11</f>
        <v>0.06</v>
      </c>
      <c r="K13" s="16">
        <f>'Area Category Method'!J11</f>
        <v>5</v>
      </c>
      <c r="L13" s="16">
        <f>'Area Category Method'!K11</f>
        <v>0</v>
      </c>
      <c r="M13" s="16">
        <f>'Area Category Method'!M11</f>
        <v>0.06</v>
      </c>
      <c r="N13" s="16">
        <f>'Area Category Method'!L11</f>
        <v>5</v>
      </c>
      <c r="O13" s="16">
        <f>'Area Category Method'!N11</f>
        <v>0</v>
      </c>
      <c r="P13" s="16">
        <f>'Area Category Method'!O11</f>
        <v>0.15</v>
      </c>
      <c r="Q13" s="16">
        <f>'Area Category Method'!P11</f>
        <v>0</v>
      </c>
      <c r="R13" s="16">
        <f>'Area Category Method'!Q11</f>
        <v>0</v>
      </c>
      <c r="S13" s="16">
        <f>'Area Category Method'!R11</f>
        <v>2</v>
      </c>
      <c r="T13" s="16">
        <f>'Area Category Method'!S11</f>
        <v>50</v>
      </c>
      <c r="U13" s="16">
        <f>'Area Category Method'!T11</f>
        <v>1.5</v>
      </c>
      <c r="V13" s="16">
        <f>'Area Category Method'!U11</f>
        <v>2</v>
      </c>
      <c r="W13" s="16" t="str">
        <f>'Area Category Method'!V11</f>
        <v>Assembly</v>
      </c>
      <c r="X13" s="16" t="str">
        <f>'Area Category Method'!$V11&amp;X$130</f>
        <v>AssemblyOccupancy</v>
      </c>
      <c r="Y13" s="16" t="str">
        <f>'Area Category Method'!$V11&amp;Y$130</f>
        <v>AssemblyReceptacle</v>
      </c>
      <c r="Z13" s="16" t="str">
        <f>'Area Category Method'!$V11&amp;Z$130</f>
        <v>AssemblyServiceHotWater</v>
      </c>
      <c r="AA13" s="16" t="str">
        <f>'Area Category Method'!$V11&amp;AA$130</f>
        <v>AssemblyLights</v>
      </c>
      <c r="AB13" s="16" t="str">
        <f>'Area Category Method'!$V11&amp;AB$130</f>
        <v>AssemblyGasEquip</v>
      </c>
      <c r="AC13" s="16" t="str">
        <f>'Area Category Method'!$V11&amp;AC$130</f>
        <v>AssemblyRefrigeration</v>
      </c>
      <c r="AD13" s="16" t="str">
        <f>'Area Category Method'!$V11&amp;AD$130</f>
        <v>AssemblyInfiltration</v>
      </c>
      <c r="AE13" s="16" t="str">
        <f>'Area Category Method'!$V11&amp;AE$130</f>
        <v>AssemblyHVACAvail</v>
      </c>
      <c r="AF13" s="16" t="str">
        <f>'Area Category Method'!$V11&amp;AF$130</f>
        <v>AssemblyHtgSetpt</v>
      </c>
      <c r="AG13" s="16" t="str">
        <f>'Area Category Method'!$V11&amp;AG$130</f>
        <v>AssemblyClgSetpt</v>
      </c>
      <c r="AH13" s="16" t="str">
        <f>'Area Category Method'!$V11&amp;AH$130</f>
        <v>AssemblyElevator</v>
      </c>
      <c r="AI13" s="16" t="str">
        <f>'Area Category Method'!$V11&amp;AI$130</f>
        <v>AssemblyEscalator</v>
      </c>
      <c r="AJ13" s="15" t="str">
        <f>'Area Category Method'!$V11&amp;AJ$130</f>
        <v>AssemblyWtrHtrSetpt</v>
      </c>
      <c r="AK13" s="15" t="s">
        <v>208</v>
      </c>
    </row>
    <row r="14" spans="1:37">
      <c r="B14" s="16" t="str">
        <f>TRIM(LEFT('Area Category Method'!$A12,IF(ISNUMBER(FIND(" (Note",'Area Category Method'!$A12,1)),FIND(" (Note",'Area Category Method'!$A12,1),99)))</f>
        <v>Classroom/Lecture/Training</v>
      </c>
      <c r="C14" s="16">
        <f>'Area Category Method'!B12</f>
        <v>50</v>
      </c>
      <c r="D14" s="16">
        <f>'Area Category Method'!C12</f>
        <v>245</v>
      </c>
      <c r="E14" s="16">
        <f>'Area Category Method'!D12</f>
        <v>155</v>
      </c>
      <c r="F14" s="16">
        <f>'Area Category Method'!E12</f>
        <v>1</v>
      </c>
      <c r="G14" s="16">
        <f>'Area Category Method'!F12</f>
        <v>0.18</v>
      </c>
      <c r="H14" s="16">
        <f>'Area Category Method'!G12</f>
        <v>1.24</v>
      </c>
      <c r="I14" s="16">
        <f>'Area Category Method'!H12</f>
        <v>4</v>
      </c>
      <c r="J14" s="16">
        <f>'Area Category Method'!I12</f>
        <v>0.12</v>
      </c>
      <c r="K14" s="16">
        <f>'Area Category Method'!J12</f>
        <v>10</v>
      </c>
      <c r="L14" s="16">
        <f>'Area Category Method'!K12</f>
        <v>0</v>
      </c>
      <c r="M14" s="16">
        <f>'Area Category Method'!M12</f>
        <v>0.12</v>
      </c>
      <c r="N14" s="16">
        <f>'Area Category Method'!L12</f>
        <v>10</v>
      </c>
      <c r="O14" s="16">
        <f>'Area Category Method'!N12</f>
        <v>0</v>
      </c>
      <c r="P14" s="16">
        <f>'Area Category Method'!O12</f>
        <v>0.15</v>
      </c>
      <c r="Q14" s="16">
        <f>'Area Category Method'!P12</f>
        <v>0</v>
      </c>
      <c r="R14" s="16">
        <f>'Area Category Method'!Q12</f>
        <v>0</v>
      </c>
      <c r="S14" s="16">
        <f>'Area Category Method'!R12</f>
        <v>50</v>
      </c>
      <c r="T14" s="16">
        <f>'Area Category Method'!S12</f>
        <v>500</v>
      </c>
      <c r="U14" s="16">
        <f>'Area Category Method'!T12</f>
        <v>1.5</v>
      </c>
      <c r="V14" s="16">
        <f>'Area Category Method'!U12</f>
        <v>2</v>
      </c>
      <c r="W14" s="16" t="str">
        <f>'Area Category Method'!V12</f>
        <v>School</v>
      </c>
      <c r="X14" s="16" t="str">
        <f>'Area Category Method'!$V12&amp;X$130</f>
        <v>SchoolOccupancy</v>
      </c>
      <c r="Y14" s="16" t="str">
        <f>'Area Category Method'!$V12&amp;Y$130</f>
        <v>SchoolReceptacle</v>
      </c>
      <c r="Z14" s="16" t="str">
        <f>'Area Category Method'!$V12&amp;Z$130</f>
        <v>SchoolServiceHotWater</v>
      </c>
      <c r="AA14" s="16" t="str">
        <f>'Area Category Method'!$V12&amp;AA$130</f>
        <v>SchoolLights</v>
      </c>
      <c r="AB14" s="16" t="str">
        <f>'Area Category Method'!$V12&amp;AB$130</f>
        <v>SchoolGasEquip</v>
      </c>
      <c r="AC14" s="16" t="str">
        <f>'Area Category Method'!$V12&amp;AC$130</f>
        <v>SchoolRefrigeration</v>
      </c>
      <c r="AD14" s="16" t="str">
        <f>'Area Category Method'!$V12&amp;AD$130</f>
        <v>SchoolInfiltration</v>
      </c>
      <c r="AE14" s="16" t="str">
        <f>'Area Category Method'!$V12&amp;AE$130</f>
        <v>SchoolHVACAvail</v>
      </c>
      <c r="AF14" s="16" t="str">
        <f>'Area Category Method'!$V12&amp;AF$130</f>
        <v>SchoolHtgSetpt</v>
      </c>
      <c r="AG14" s="16" t="str">
        <f>'Area Category Method'!$V12&amp;AG$130</f>
        <v>SchoolClgSetpt</v>
      </c>
      <c r="AH14" s="16" t="str">
        <f>'Area Category Method'!$V12&amp;AH$130</f>
        <v>SchoolElevator</v>
      </c>
      <c r="AI14" s="16" t="str">
        <f>'Area Category Method'!$V12&amp;AI$130</f>
        <v>SchoolEscalator</v>
      </c>
      <c r="AJ14" s="15" t="str">
        <f>'Area Category Method'!$V12&amp;AJ$130</f>
        <v>SchoolWtrHtrSetpt</v>
      </c>
      <c r="AK14" s="15" t="s">
        <v>208</v>
      </c>
    </row>
    <row r="15" spans="1:37">
      <c r="B15" s="16" t="str">
        <f>TRIM(LEFT('Area Category Method'!$A13,IF(ISNUMBER(FIND(" (Note",'Area Category Method'!$A13,1)),FIND(" (Note",'Area Category Method'!$A13,1),99)))</f>
        <v>Conference/Meeting/Multipurpose</v>
      </c>
      <c r="C15" s="16">
        <f>'Area Category Method'!B13</f>
        <v>66.666669999999996</v>
      </c>
      <c r="D15" s="16">
        <f>'Area Category Method'!C13</f>
        <v>245</v>
      </c>
      <c r="E15" s="16">
        <f>'Area Category Method'!D13</f>
        <v>155</v>
      </c>
      <c r="F15" s="16">
        <f>'Area Category Method'!E13</f>
        <v>1</v>
      </c>
      <c r="G15" s="16">
        <f>'Area Category Method'!F13</f>
        <v>0.09</v>
      </c>
      <c r="H15" s="16">
        <f>'Area Category Method'!G13</f>
        <v>1.23</v>
      </c>
      <c r="I15" s="16">
        <f>'Area Category Method'!H13</f>
        <v>6</v>
      </c>
      <c r="J15" s="16">
        <f>'Area Category Method'!I13</f>
        <v>0.06</v>
      </c>
      <c r="K15" s="16">
        <f>'Area Category Method'!J13</f>
        <v>5</v>
      </c>
      <c r="L15" s="16">
        <f>'Area Category Method'!K13</f>
        <v>0</v>
      </c>
      <c r="M15" s="16">
        <f>'Area Category Method'!M13</f>
        <v>0.06</v>
      </c>
      <c r="N15" s="16">
        <f>'Area Category Method'!L13</f>
        <v>5</v>
      </c>
      <c r="O15" s="16">
        <f>'Area Category Method'!N13</f>
        <v>0</v>
      </c>
      <c r="P15" s="16">
        <f>'Area Category Method'!O13</f>
        <v>0.15</v>
      </c>
      <c r="Q15" s="16">
        <f>'Area Category Method'!P13</f>
        <v>0</v>
      </c>
      <c r="R15" s="16">
        <f>'Area Category Method'!Q13</f>
        <v>0</v>
      </c>
      <c r="S15" s="16">
        <f>'Area Category Method'!R13</f>
        <v>30</v>
      </c>
      <c r="T15" s="16">
        <f>'Area Category Method'!S13</f>
        <v>300</v>
      </c>
      <c r="U15" s="16">
        <f>'Area Category Method'!T13</f>
        <v>1.5</v>
      </c>
      <c r="V15" s="16">
        <f>'Area Category Method'!U13</f>
        <v>2</v>
      </c>
      <c r="W15" s="16" t="str">
        <f>'Area Category Method'!V13</f>
        <v>Assembly</v>
      </c>
      <c r="X15" s="16" t="str">
        <f>'Area Category Method'!$V13&amp;X$130</f>
        <v>AssemblyOccupancy</v>
      </c>
      <c r="Y15" s="16" t="str">
        <f>'Area Category Method'!$V13&amp;Y$130</f>
        <v>AssemblyReceptacle</v>
      </c>
      <c r="Z15" s="16" t="str">
        <f>'Area Category Method'!$V13&amp;Z$130</f>
        <v>AssemblyServiceHotWater</v>
      </c>
      <c r="AA15" s="16" t="str">
        <f>'Area Category Method'!$V13&amp;AA$130</f>
        <v>AssemblyLights</v>
      </c>
      <c r="AB15" s="16" t="str">
        <f>'Area Category Method'!$V13&amp;AB$130</f>
        <v>AssemblyGasEquip</v>
      </c>
      <c r="AC15" s="16" t="str">
        <f>'Area Category Method'!$V13&amp;AC$130</f>
        <v>AssemblyRefrigeration</v>
      </c>
      <c r="AD15" s="16" t="str">
        <f>'Area Category Method'!$V13&amp;AD$130</f>
        <v>AssemblyInfiltration</v>
      </c>
      <c r="AE15" s="16" t="str">
        <f>'Area Category Method'!$V13&amp;AE$130</f>
        <v>AssemblyHVACAvail</v>
      </c>
      <c r="AF15" s="16" t="str">
        <f>'Area Category Method'!$V13&amp;AF$130</f>
        <v>AssemblyHtgSetpt</v>
      </c>
      <c r="AG15" s="16" t="str">
        <f>'Area Category Method'!$V13&amp;AG$130</f>
        <v>AssemblyClgSetpt</v>
      </c>
      <c r="AH15" s="16" t="str">
        <f>'Area Category Method'!$V13&amp;AH$130</f>
        <v>AssemblyElevator</v>
      </c>
      <c r="AI15" s="16" t="str">
        <f>'Area Category Method'!$V13&amp;AI$130</f>
        <v>AssemblyEscalator</v>
      </c>
      <c r="AJ15" s="15" t="str">
        <f>'Area Category Method'!$V13&amp;AJ$130</f>
        <v>AssemblyWtrHtrSetpt</v>
      </c>
      <c r="AK15" s="15" t="s">
        <v>208</v>
      </c>
    </row>
    <row r="16" spans="1:37">
      <c r="B16" s="41" t="str">
        <f>TRIM(LEFT('Area Category Method'!$A14,IF(ISNUMBER(FIND(" (Note",'Area Category Method'!$A14,1)),FIND(" (Note",'Area Category Method'!$A14,1),99)))</f>
        <v>Copy Room</v>
      </c>
      <c r="C16" s="16">
        <f>'Area Category Method'!B14</f>
        <v>10</v>
      </c>
      <c r="D16" s="16">
        <f>'Area Category Method'!C14</f>
        <v>250</v>
      </c>
      <c r="E16" s="16">
        <f>'Area Category Method'!D14</f>
        <v>250</v>
      </c>
      <c r="F16" s="16">
        <f>'Area Category Method'!E14</f>
        <v>0.2</v>
      </c>
      <c r="G16" s="16">
        <f>'Area Category Method'!F14</f>
        <v>0</v>
      </c>
      <c r="H16" s="16">
        <f>'Area Category Method'!G14</f>
        <v>0.69</v>
      </c>
      <c r="I16" s="16">
        <f>'Area Category Method'!H14</f>
        <v>10</v>
      </c>
      <c r="J16" s="16">
        <f>'Area Category Method'!I14</f>
        <v>0.5</v>
      </c>
      <c r="K16" s="16">
        <f>'Area Category Method'!J14</f>
        <v>0</v>
      </c>
      <c r="L16" s="16">
        <f>'Area Category Method'!K14</f>
        <v>0</v>
      </c>
      <c r="M16" s="16">
        <f>'Area Category Method'!M14</f>
        <v>0.06</v>
      </c>
      <c r="N16" s="16">
        <f>'Area Category Method'!L14</f>
        <v>5</v>
      </c>
      <c r="O16" s="16">
        <f>'Area Category Method'!N14</f>
        <v>0.5</v>
      </c>
      <c r="P16" s="16">
        <f>'Area Category Method'!O14</f>
        <v>0.15</v>
      </c>
      <c r="Q16" s="16">
        <f>'Area Category Method'!P14</f>
        <v>0</v>
      </c>
      <c r="R16" s="16">
        <f>'Area Category Method'!Q14</f>
        <v>0</v>
      </c>
      <c r="S16" s="16">
        <f>'Area Category Method'!R14</f>
        <v>50</v>
      </c>
      <c r="T16" s="16">
        <f>'Area Category Method'!S14</f>
        <v>100</v>
      </c>
      <c r="U16" s="16">
        <f>'Area Category Method'!T14</f>
        <v>1.5</v>
      </c>
      <c r="V16" s="16">
        <f>'Area Category Method'!U14</f>
        <v>2</v>
      </c>
      <c r="W16" s="16" t="str">
        <f>'Area Category Method'!V14</f>
        <v>Office</v>
      </c>
      <c r="X16" s="16" t="str">
        <f>'Area Category Method'!$V14&amp;X$130</f>
        <v>OfficeOccupancy</v>
      </c>
      <c r="Y16" s="16" t="str">
        <f>'Area Category Method'!$V14&amp;Y$130</f>
        <v>OfficeReceptacle</v>
      </c>
      <c r="Z16" s="16" t="str">
        <f>'Area Category Method'!$V14&amp;Z$130</f>
        <v>OfficeServiceHotWater</v>
      </c>
      <c r="AA16" s="16" t="str">
        <f>'Area Category Method'!$V14&amp;AA$130</f>
        <v>OfficeLights</v>
      </c>
      <c r="AB16" s="16" t="str">
        <f>'Area Category Method'!$V14&amp;AB$130</f>
        <v>OfficeGasEquip</v>
      </c>
      <c r="AC16" s="16" t="str">
        <f>'Area Category Method'!$V14&amp;AC$130</f>
        <v>OfficeRefrigeration</v>
      </c>
      <c r="AD16" s="16" t="str">
        <f>'Area Category Method'!$V14&amp;AD$130</f>
        <v>OfficeInfiltration</v>
      </c>
      <c r="AE16" s="16" t="str">
        <f>'Area Category Method'!$V14&amp;AE$130</f>
        <v>OfficeHVACAvail</v>
      </c>
      <c r="AF16" s="16" t="str">
        <f>'Area Category Method'!$V14&amp;AF$130</f>
        <v>OfficeHtgSetpt</v>
      </c>
      <c r="AG16" s="16" t="str">
        <f>'Area Category Method'!$V14&amp;AG$130</f>
        <v>OfficeClgSetpt</v>
      </c>
      <c r="AH16" s="16" t="str">
        <f>'Area Category Method'!$V14&amp;AH$130</f>
        <v>OfficeElevator</v>
      </c>
      <c r="AI16" s="16" t="str">
        <f>'Area Category Method'!$V14&amp;AI$130</f>
        <v>OfficeEscalator</v>
      </c>
      <c r="AJ16" s="15" t="str">
        <f>'Area Category Method'!$V14&amp;AJ$130</f>
        <v>OfficeWtrHtrSetpt</v>
      </c>
      <c r="AK16" s="15" t="s">
        <v>312</v>
      </c>
    </row>
    <row r="17" spans="2:37">
      <c r="B17" s="16" t="str">
        <f>TRIM(LEFT('Area Category Method'!$A15,IF(ISNUMBER(FIND(" (Note",'Area Category Method'!$A15,1)),FIND(" (Note",'Area Category Method'!$A15,1),99)))</f>
        <v>Corridor/Transition</v>
      </c>
      <c r="C17" s="16">
        <f>'Area Category Method'!B15</f>
        <v>10</v>
      </c>
      <c r="D17" s="16">
        <f>'Area Category Method'!C15</f>
        <v>250</v>
      </c>
      <c r="E17" s="16">
        <f>'Area Category Method'!D15</f>
        <v>250</v>
      </c>
      <c r="F17" s="16">
        <f>'Area Category Method'!E15</f>
        <v>0.2</v>
      </c>
      <c r="G17" s="16">
        <f>'Area Category Method'!F15</f>
        <v>0</v>
      </c>
      <c r="H17" s="16">
        <f>'Area Category Method'!G15</f>
        <v>0.66</v>
      </c>
      <c r="I17" s="41" t="str">
        <f>'Area Category Method'!H15</f>
        <v>Width &lt; 8 ft</v>
      </c>
      <c r="J17" s="16">
        <f>'Area Category Method'!I15</f>
        <v>0.06</v>
      </c>
      <c r="K17" s="16">
        <f>'Area Category Method'!J15</f>
        <v>0</v>
      </c>
      <c r="L17" s="16">
        <f>'Area Category Method'!K15</f>
        <v>0</v>
      </c>
      <c r="M17" s="16">
        <f>'Area Category Method'!M15</f>
        <v>0.06</v>
      </c>
      <c r="N17" s="16">
        <f>'Area Category Method'!L15</f>
        <v>0</v>
      </c>
      <c r="O17" s="16">
        <f>'Area Category Method'!N15</f>
        <v>0</v>
      </c>
      <c r="P17" s="16">
        <f>'Area Category Method'!O15</f>
        <v>0.15</v>
      </c>
      <c r="Q17" s="16">
        <f>'Area Category Method'!P15</f>
        <v>0</v>
      </c>
      <c r="R17" s="16">
        <f>'Area Category Method'!Q15</f>
        <v>0</v>
      </c>
      <c r="S17" s="16">
        <f>'Area Category Method'!R15</f>
        <v>50</v>
      </c>
      <c r="T17" s="16">
        <f>'Area Category Method'!S15</f>
        <v>100</v>
      </c>
      <c r="U17" s="16">
        <f>'Area Category Method'!T15</f>
        <v>1.5</v>
      </c>
      <c r="V17" s="16">
        <f>'Area Category Method'!U15</f>
        <v>2</v>
      </c>
      <c r="W17" s="16" t="str">
        <f>'Area Category Method'!V15</f>
        <v>Office</v>
      </c>
      <c r="X17" s="16" t="str">
        <f>'Area Category Method'!$V15&amp;X$130</f>
        <v>OfficeOccupancy</v>
      </c>
      <c r="Y17" s="16" t="str">
        <f>'Area Category Method'!$V15&amp;Y$130</f>
        <v>OfficeReceptacle</v>
      </c>
      <c r="Z17" s="16" t="str">
        <f>'Area Category Method'!$V15&amp;Z$130</f>
        <v>OfficeServiceHotWater</v>
      </c>
      <c r="AA17" s="16" t="str">
        <f>'Area Category Method'!$V15&amp;AA$130</f>
        <v>OfficeLights</v>
      </c>
      <c r="AB17" s="16" t="str">
        <f>'Area Category Method'!$V15&amp;AB$130</f>
        <v>OfficeGasEquip</v>
      </c>
      <c r="AC17" s="16" t="str">
        <f>'Area Category Method'!$V15&amp;AC$130</f>
        <v>OfficeRefrigeration</v>
      </c>
      <c r="AD17" s="16" t="str">
        <f>'Area Category Method'!$V15&amp;AD$130</f>
        <v>OfficeInfiltration</v>
      </c>
      <c r="AE17" s="16" t="str">
        <f>'Area Category Method'!$V15&amp;AE$130</f>
        <v>OfficeHVACAvail</v>
      </c>
      <c r="AF17" s="16" t="str">
        <f>'Area Category Method'!$V15&amp;AF$130</f>
        <v>OfficeHtgSetpt</v>
      </c>
      <c r="AG17" s="16" t="str">
        <f>'Area Category Method'!$V15&amp;AG$130</f>
        <v>OfficeClgSetpt</v>
      </c>
      <c r="AH17" s="16" t="str">
        <f>'Area Category Method'!$V15&amp;AH$130</f>
        <v>OfficeElevator</v>
      </c>
      <c r="AI17" s="16" t="str">
        <f>'Area Category Method'!$V15&amp;AI$130</f>
        <v>OfficeEscalator</v>
      </c>
      <c r="AJ17" s="15" t="str">
        <f>'Area Category Method'!$V15&amp;AJ$130</f>
        <v>OfficeWtrHtrSetpt</v>
      </c>
      <c r="AK17" s="15" t="s">
        <v>208</v>
      </c>
    </row>
    <row r="18" spans="2:37">
      <c r="B18" s="16" t="str">
        <f>TRIM(LEFT('Area Category Method'!$A16,IF(ISNUMBER(FIND(" (Note",'Area Category Method'!$A16,1)),FIND(" (Note",'Area Category Method'!$A16,1),99)))</f>
        <v>Dining Area</v>
      </c>
      <c r="C18" s="16">
        <f>'Area Category Method'!B16</f>
        <v>66.666669999999996</v>
      </c>
      <c r="D18" s="16">
        <f>'Area Category Method'!C16</f>
        <v>275</v>
      </c>
      <c r="E18" s="16">
        <f>'Area Category Method'!D16</f>
        <v>275</v>
      </c>
      <c r="F18" s="16">
        <f>'Area Category Method'!E16</f>
        <v>0.5</v>
      </c>
      <c r="G18" s="16">
        <f>'Area Category Method'!F16</f>
        <v>0.57799999999999996</v>
      </c>
      <c r="H18" s="16">
        <f>'Area Category Method'!G16</f>
        <v>0.65</v>
      </c>
      <c r="I18" s="16">
        <f>'Area Category Method'!H16</f>
        <v>4</v>
      </c>
      <c r="J18" s="16">
        <f>'Area Category Method'!I16</f>
        <v>0.18</v>
      </c>
      <c r="K18" s="16">
        <f>'Area Category Method'!J16</f>
        <v>7.5</v>
      </c>
      <c r="L18" s="16">
        <f>'Area Category Method'!K16</f>
        <v>0</v>
      </c>
      <c r="M18" s="16">
        <f>'Area Category Method'!M16</f>
        <v>0.18</v>
      </c>
      <c r="N18" s="16">
        <f>'Area Category Method'!L16</f>
        <v>7.5</v>
      </c>
      <c r="O18" s="16">
        <f>'Area Category Method'!N16</f>
        <v>0</v>
      </c>
      <c r="P18" s="16">
        <f>'Area Category Method'!O16</f>
        <v>0.15</v>
      </c>
      <c r="Q18" s="16">
        <f>'Area Category Method'!P16</f>
        <v>17.537679999999998</v>
      </c>
      <c r="R18" s="16">
        <f>'Area Category Method'!Q16</f>
        <v>0</v>
      </c>
      <c r="S18" s="16">
        <f>'Area Category Method'!R16</f>
        <v>50</v>
      </c>
      <c r="T18" s="16">
        <f>'Area Category Method'!S16</f>
        <v>200</v>
      </c>
      <c r="U18" s="16">
        <f>'Area Category Method'!T16</f>
        <v>1.5</v>
      </c>
      <c r="V18" s="16">
        <f>'Area Category Method'!U16</f>
        <v>2</v>
      </c>
      <c r="W18" s="16" t="str">
        <f>'Area Category Method'!V16</f>
        <v>Restaurant</v>
      </c>
      <c r="X18" s="16" t="str">
        <f>'Area Category Method'!$V16&amp;X$130</f>
        <v>RestaurantOccupancy</v>
      </c>
      <c r="Y18" s="16" t="str">
        <f>'Area Category Method'!$V16&amp;Y$130</f>
        <v>RestaurantReceptacle</v>
      </c>
      <c r="Z18" s="16" t="str">
        <f>'Area Category Method'!$V16&amp;Z$130</f>
        <v>RestaurantServiceHotWater</v>
      </c>
      <c r="AA18" s="16" t="str">
        <f>'Area Category Method'!$V16&amp;AA$130</f>
        <v>RestaurantLights</v>
      </c>
      <c r="AB18" s="16" t="str">
        <f>'Area Category Method'!$V16&amp;AB$130</f>
        <v>RestaurantGasEquip</v>
      </c>
      <c r="AC18" s="16" t="str">
        <f>'Area Category Method'!$V16&amp;AC$130</f>
        <v>RestaurantRefrigeration</v>
      </c>
      <c r="AD18" s="16" t="str">
        <f>'Area Category Method'!$V16&amp;AD$130</f>
        <v>RestaurantInfiltration</v>
      </c>
      <c r="AE18" s="16" t="str">
        <f>'Area Category Method'!$V16&amp;AE$130</f>
        <v>RestaurantHVACAvail</v>
      </c>
      <c r="AF18" s="16" t="str">
        <f>'Area Category Method'!$V16&amp;AF$130</f>
        <v>RestaurantHtgSetpt</v>
      </c>
      <c r="AG18" s="16" t="str">
        <f>'Area Category Method'!$V16&amp;AG$130</f>
        <v>RestaurantClgSetpt</v>
      </c>
      <c r="AH18" s="16" t="str">
        <f>'Area Category Method'!$V16&amp;AH$130</f>
        <v>RestaurantElevator</v>
      </c>
      <c r="AI18" s="16" t="str">
        <f>'Area Category Method'!$V16&amp;AI$130</f>
        <v>RestaurantEscalator</v>
      </c>
      <c r="AJ18" s="15" t="str">
        <f>'Area Category Method'!$V16&amp;AJ$130</f>
        <v>RestaurantWtrHtrSetpt</v>
      </c>
      <c r="AK18" s="15" t="s">
        <v>208</v>
      </c>
    </row>
    <row r="19" spans="2:37">
      <c r="B19" s="16" t="str">
        <f>TRIM(LEFT('Area Category Method'!$A17,IF(ISNUMBER(FIND(" (Note",'Area Category Method'!$A17,1)),FIND(" (Note",'Area Category Method'!$A17,1),99)))</f>
        <v>Dining Area - For Bar Lounge/Leisure Dining</v>
      </c>
      <c r="C19" s="16">
        <f>'Area Category Method'!B17</f>
        <v>66.666669999999996</v>
      </c>
      <c r="D19" s="16">
        <f>'Area Category Method'!C17</f>
        <v>275</v>
      </c>
      <c r="E19" s="16">
        <f>'Area Category Method'!D17</f>
        <v>275</v>
      </c>
      <c r="F19" s="16">
        <f>'Area Category Method'!E17</f>
        <v>0.5</v>
      </c>
      <c r="G19" s="16">
        <f>'Area Category Method'!F17</f>
        <v>0.57799999999999996</v>
      </c>
      <c r="H19" s="16">
        <f>'Area Category Method'!G17</f>
        <v>1.31</v>
      </c>
      <c r="I19" s="16">
        <f>'Area Category Method'!H17</f>
        <v>4</v>
      </c>
      <c r="J19" s="16">
        <f>'Area Category Method'!I17</f>
        <v>0.18</v>
      </c>
      <c r="K19" s="16">
        <f>'Area Category Method'!J17</f>
        <v>7.5</v>
      </c>
      <c r="L19" s="16">
        <f>'Area Category Method'!K17</f>
        <v>0</v>
      </c>
      <c r="M19" s="16">
        <f>'Area Category Method'!M17</f>
        <v>0.18</v>
      </c>
      <c r="N19" s="16">
        <f>'Area Category Method'!L17</f>
        <v>7.5</v>
      </c>
      <c r="O19" s="16">
        <f>'Area Category Method'!N17</f>
        <v>0</v>
      </c>
      <c r="P19" s="16">
        <f>'Area Category Method'!O17</f>
        <v>0.15</v>
      </c>
      <c r="Q19" s="16">
        <f>'Area Category Method'!P17</f>
        <v>17.537679999999998</v>
      </c>
      <c r="R19" s="16">
        <f>'Area Category Method'!Q17</f>
        <v>0</v>
      </c>
      <c r="S19" s="16">
        <f>'Area Category Method'!R17</f>
        <v>50</v>
      </c>
      <c r="T19" s="16">
        <f>'Area Category Method'!S17</f>
        <v>200</v>
      </c>
      <c r="U19" s="16">
        <f>'Area Category Method'!T17</f>
        <v>1.5</v>
      </c>
      <c r="V19" s="16">
        <f>'Area Category Method'!U17</f>
        <v>2</v>
      </c>
      <c r="W19" s="16" t="str">
        <f>'Area Category Method'!V17</f>
        <v>Restaurant</v>
      </c>
      <c r="X19" s="16" t="str">
        <f>'Area Category Method'!$V17&amp;X$130</f>
        <v>RestaurantOccupancy</v>
      </c>
      <c r="Y19" s="16" t="str">
        <f>'Area Category Method'!$V17&amp;Y$130</f>
        <v>RestaurantReceptacle</v>
      </c>
      <c r="Z19" s="16" t="str">
        <f>'Area Category Method'!$V17&amp;Z$130</f>
        <v>RestaurantServiceHotWater</v>
      </c>
      <c r="AA19" s="16" t="str">
        <f>'Area Category Method'!$V17&amp;AA$130</f>
        <v>RestaurantLights</v>
      </c>
      <c r="AB19" s="16" t="str">
        <f>'Area Category Method'!$V17&amp;AB$130</f>
        <v>RestaurantGasEquip</v>
      </c>
      <c r="AC19" s="16" t="str">
        <f>'Area Category Method'!$V17&amp;AC$130</f>
        <v>RestaurantRefrigeration</v>
      </c>
      <c r="AD19" s="16" t="str">
        <f>'Area Category Method'!$V17&amp;AD$130</f>
        <v>RestaurantInfiltration</v>
      </c>
      <c r="AE19" s="16" t="str">
        <f>'Area Category Method'!$V17&amp;AE$130</f>
        <v>RestaurantHVACAvail</v>
      </c>
      <c r="AF19" s="16" t="str">
        <f>'Area Category Method'!$V17&amp;AF$130</f>
        <v>RestaurantHtgSetpt</v>
      </c>
      <c r="AG19" s="16" t="str">
        <f>'Area Category Method'!$V17&amp;AG$130</f>
        <v>RestaurantClgSetpt</v>
      </c>
      <c r="AH19" s="16" t="str">
        <f>'Area Category Method'!$V17&amp;AH$130</f>
        <v>RestaurantElevator</v>
      </c>
      <c r="AI19" s="16" t="str">
        <f>'Area Category Method'!$V17&amp;AI$130</f>
        <v>RestaurantEscalator</v>
      </c>
      <c r="AJ19" s="15" t="str">
        <f>'Area Category Method'!$V17&amp;AJ$130</f>
        <v>RestaurantWtrHtrSetpt</v>
      </c>
      <c r="AK19" s="15" t="s">
        <v>208</v>
      </c>
    </row>
    <row r="20" spans="2:37">
      <c r="B20" s="16" t="str">
        <f>TRIM(LEFT('Area Category Method'!$A18,IF(ISNUMBER(FIND(" (Note",'Area Category Method'!$A18,1)),FIND(" (Note",'Area Category Method'!$A18,1),99)))</f>
        <v>Dining Area - For Family Dining</v>
      </c>
      <c r="C20" s="16">
        <f>'Area Category Method'!B18</f>
        <v>66.666669999999996</v>
      </c>
      <c r="D20" s="16">
        <f>'Area Category Method'!C18</f>
        <v>275</v>
      </c>
      <c r="E20" s="16">
        <f>'Area Category Method'!D18</f>
        <v>275</v>
      </c>
      <c r="F20" s="16">
        <f>'Area Category Method'!E18</f>
        <v>0.5</v>
      </c>
      <c r="G20" s="16">
        <f>'Area Category Method'!F18</f>
        <v>0.57799999999999996</v>
      </c>
      <c r="H20" s="16">
        <f>'Area Category Method'!G18</f>
        <v>0.89</v>
      </c>
      <c r="I20" s="16">
        <f>'Area Category Method'!H18</f>
        <v>4</v>
      </c>
      <c r="J20" s="16">
        <f>'Area Category Method'!I18</f>
        <v>0.18</v>
      </c>
      <c r="K20" s="16">
        <f>'Area Category Method'!J18</f>
        <v>7.5</v>
      </c>
      <c r="L20" s="16">
        <f>'Area Category Method'!K18</f>
        <v>0</v>
      </c>
      <c r="M20" s="16">
        <f>'Area Category Method'!M18</f>
        <v>0.18</v>
      </c>
      <c r="N20" s="16">
        <f>'Area Category Method'!L18</f>
        <v>7.5</v>
      </c>
      <c r="O20" s="16">
        <f>'Area Category Method'!N18</f>
        <v>0</v>
      </c>
      <c r="P20" s="16">
        <f>'Area Category Method'!O18</f>
        <v>0.15</v>
      </c>
      <c r="Q20" s="16">
        <f>'Area Category Method'!P18</f>
        <v>17.537679999999998</v>
      </c>
      <c r="R20" s="16">
        <f>'Area Category Method'!Q18</f>
        <v>0</v>
      </c>
      <c r="S20" s="16">
        <f>'Area Category Method'!R18</f>
        <v>50</v>
      </c>
      <c r="T20" s="16">
        <f>'Area Category Method'!S18</f>
        <v>200</v>
      </c>
      <c r="U20" s="16">
        <f>'Area Category Method'!T18</f>
        <v>1.5</v>
      </c>
      <c r="V20" s="16">
        <f>'Area Category Method'!U18</f>
        <v>2</v>
      </c>
      <c r="W20" s="16" t="str">
        <f>'Area Category Method'!V18</f>
        <v>Restaurant</v>
      </c>
      <c r="X20" s="16" t="str">
        <f>'Area Category Method'!$V18&amp;X$130</f>
        <v>RestaurantOccupancy</v>
      </c>
      <c r="Y20" s="16" t="str">
        <f>'Area Category Method'!$V18&amp;Y$130</f>
        <v>RestaurantReceptacle</v>
      </c>
      <c r="Z20" s="16" t="str">
        <f>'Area Category Method'!$V18&amp;Z$130</f>
        <v>RestaurantServiceHotWater</v>
      </c>
      <c r="AA20" s="16" t="str">
        <f>'Area Category Method'!$V18&amp;AA$130</f>
        <v>RestaurantLights</v>
      </c>
      <c r="AB20" s="16" t="str">
        <f>'Area Category Method'!$V18&amp;AB$130</f>
        <v>RestaurantGasEquip</v>
      </c>
      <c r="AC20" s="16" t="str">
        <f>'Area Category Method'!$V18&amp;AC$130</f>
        <v>RestaurantRefrigeration</v>
      </c>
      <c r="AD20" s="16" t="str">
        <f>'Area Category Method'!$V18&amp;AD$130</f>
        <v>RestaurantInfiltration</v>
      </c>
      <c r="AE20" s="16" t="str">
        <f>'Area Category Method'!$V18&amp;AE$130</f>
        <v>RestaurantHVACAvail</v>
      </c>
      <c r="AF20" s="16" t="str">
        <f>'Area Category Method'!$V18&amp;AF$130</f>
        <v>RestaurantHtgSetpt</v>
      </c>
      <c r="AG20" s="16" t="str">
        <f>'Area Category Method'!$V18&amp;AG$130</f>
        <v>RestaurantClgSetpt</v>
      </c>
      <c r="AH20" s="16" t="str">
        <f>'Area Category Method'!$V18&amp;AH$130</f>
        <v>RestaurantElevator</v>
      </c>
      <c r="AI20" s="16" t="str">
        <f>'Area Category Method'!$V18&amp;AI$130</f>
        <v>RestaurantEscalator</v>
      </c>
      <c r="AJ20" s="15" t="str">
        <f>'Area Category Method'!$V18&amp;AJ$130</f>
        <v>RestaurantWtrHtrSetpt</v>
      </c>
      <c r="AK20" s="15" t="s">
        <v>208</v>
      </c>
    </row>
    <row r="21" spans="2:37">
      <c r="B21" s="16" t="str">
        <f>TRIM(LEFT('Area Category Method'!$A19,IF(ISNUMBER(FIND(" (Note",'Area Category Method'!$A19,1)),FIND(" (Note",'Area Category Method'!$A19,1),99)))</f>
        <v>Dressing/Fitting Room for Performing Arts Theater</v>
      </c>
      <c r="C21" s="16">
        <f>'Area Category Method'!B19</f>
        <v>20</v>
      </c>
      <c r="D21" s="16">
        <f>'Area Category Method'!C19</f>
        <v>255</v>
      </c>
      <c r="E21" s="16">
        <f>'Area Category Method'!D19</f>
        <v>475</v>
      </c>
      <c r="F21" s="16">
        <f>'Area Category Method'!E19</f>
        <v>0.5</v>
      </c>
      <c r="G21" s="16">
        <f>'Area Category Method'!F19</f>
        <v>0.57799999999999996</v>
      </c>
      <c r="H21" s="16">
        <f>'Area Category Method'!G19</f>
        <v>0.4</v>
      </c>
      <c r="I21" s="16">
        <f>'Area Category Method'!H19</f>
        <v>6</v>
      </c>
      <c r="J21" s="16">
        <f>'Area Category Method'!I19</f>
        <v>0.25</v>
      </c>
      <c r="K21" s="16">
        <f>'Area Category Method'!J19</f>
        <v>0</v>
      </c>
      <c r="L21" s="16">
        <f>'Area Category Method'!K19</f>
        <v>0.25</v>
      </c>
      <c r="M21" s="16">
        <f>'Area Category Method'!M19</f>
        <v>0</v>
      </c>
      <c r="N21" s="16">
        <f>'Area Category Method'!L19</f>
        <v>0</v>
      </c>
      <c r="O21" s="16">
        <f>'Area Category Method'!N19</f>
        <v>0.25</v>
      </c>
      <c r="P21" s="16">
        <f>'Area Category Method'!O19</f>
        <v>0.15</v>
      </c>
      <c r="Q21" s="16">
        <f>'Area Category Method'!P19</f>
        <v>0</v>
      </c>
      <c r="R21" s="16">
        <f>'Area Category Method'!Q19</f>
        <v>0</v>
      </c>
      <c r="S21" s="16">
        <f>'Area Category Method'!R19</f>
        <v>20</v>
      </c>
      <c r="T21" s="16">
        <f>'Area Category Method'!S19</f>
        <v>200</v>
      </c>
      <c r="U21" s="16">
        <f>'Area Category Method'!T19</f>
        <v>1</v>
      </c>
      <c r="V21" s="16">
        <f>'Area Category Method'!U19</f>
        <v>4</v>
      </c>
      <c r="W21" s="16" t="str">
        <f>'Area Category Method'!V19</f>
        <v>Assembly</v>
      </c>
      <c r="X21" s="16" t="str">
        <f>'Area Category Method'!$V19&amp;X$130</f>
        <v>AssemblyOccupancy</v>
      </c>
      <c r="Y21" s="16" t="str">
        <f>'Area Category Method'!$V19&amp;Y$130</f>
        <v>AssemblyReceptacle</v>
      </c>
      <c r="Z21" s="16" t="str">
        <f>'Area Category Method'!$V19&amp;Z$130</f>
        <v>AssemblyServiceHotWater</v>
      </c>
      <c r="AA21" s="16" t="str">
        <f>'Area Category Method'!$V19&amp;AA$130</f>
        <v>AssemblyLights</v>
      </c>
      <c r="AB21" s="16" t="str">
        <f>'Area Category Method'!$V19&amp;AB$130</f>
        <v>AssemblyGasEquip</v>
      </c>
      <c r="AC21" s="16" t="str">
        <f>'Area Category Method'!$V19&amp;AC$130</f>
        <v>AssemblyRefrigeration</v>
      </c>
      <c r="AD21" s="16" t="str">
        <f>'Area Category Method'!$V19&amp;AD$130</f>
        <v>AssemblyInfiltration</v>
      </c>
      <c r="AE21" s="16" t="str">
        <f>'Area Category Method'!$V19&amp;AE$130</f>
        <v>AssemblyHVACAvail</v>
      </c>
      <c r="AF21" s="16" t="str">
        <f>'Area Category Method'!$V19&amp;AF$130</f>
        <v>AssemblyHtgSetpt</v>
      </c>
      <c r="AG21" s="16" t="str">
        <f>'Area Category Method'!$V19&amp;AG$130</f>
        <v>AssemblyClgSetpt</v>
      </c>
      <c r="AH21" s="16" t="str">
        <f>'Area Category Method'!$V19&amp;AH$130</f>
        <v>AssemblyElevator</v>
      </c>
      <c r="AI21" s="16" t="str">
        <f>'Area Category Method'!$V19&amp;AI$130</f>
        <v>AssemblyEscalator</v>
      </c>
      <c r="AJ21" s="15" t="str">
        <f>'Area Category Method'!$V19&amp;AJ$130</f>
        <v>AssemblyWtrHtrSetpt</v>
      </c>
      <c r="AK21" s="15" t="s">
        <v>208</v>
      </c>
    </row>
    <row r="22" spans="2:37">
      <c r="B22" s="16" t="str">
        <f>TRIM(LEFT('Area Category Method'!$A20,IF(ISNUMBER(FIND(" (Note",'Area Category Method'!$A20,1)),FIND(" (Note",'Area Category Method'!$A20,1),99)))</f>
        <v>Electrical/Mechanical</v>
      </c>
      <c r="C22" s="16">
        <f>'Area Category Method'!B20</f>
        <v>3</v>
      </c>
      <c r="D22" s="16">
        <f>'Area Category Method'!C20</f>
        <v>250</v>
      </c>
      <c r="E22" s="16">
        <f>'Area Category Method'!D20</f>
        <v>250</v>
      </c>
      <c r="F22" s="16">
        <f>'Area Category Method'!E20</f>
        <v>3</v>
      </c>
      <c r="G22" s="16">
        <f>'Area Category Method'!F20</f>
        <v>0</v>
      </c>
      <c r="H22" s="16">
        <f>'Area Category Method'!G20</f>
        <v>0.95</v>
      </c>
      <c r="I22" s="16">
        <f>'Area Category Method'!H20</f>
        <v>6</v>
      </c>
      <c r="J22" s="16">
        <f>'Area Category Method'!I20</f>
        <v>0</v>
      </c>
      <c r="K22" s="16">
        <f>'Area Category Method'!J20</f>
        <v>0</v>
      </c>
      <c r="L22" s="16">
        <f>'Area Category Method'!K20</f>
        <v>0</v>
      </c>
      <c r="M22" s="16">
        <f>'Area Category Method'!M20</f>
        <v>0.06</v>
      </c>
      <c r="N22" s="16">
        <f>'Area Category Method'!L20</f>
        <v>5</v>
      </c>
      <c r="O22" s="16">
        <f>'Area Category Method'!N20</f>
        <v>0</v>
      </c>
      <c r="P22" s="16">
        <f>'Area Category Method'!O20</f>
        <v>0.15</v>
      </c>
      <c r="Q22" s="16">
        <f>'Area Category Method'!P20</f>
        <v>0</v>
      </c>
      <c r="R22" s="16">
        <f>'Area Category Method'!Q20</f>
        <v>0</v>
      </c>
      <c r="S22" s="16">
        <f>'Area Category Method'!R20</f>
        <v>200</v>
      </c>
      <c r="T22" s="16">
        <f>'Area Category Method'!S20</f>
        <v>200</v>
      </c>
      <c r="U22" s="16">
        <f>'Area Category Method'!T20</f>
        <v>1</v>
      </c>
      <c r="V22" s="16">
        <f>'Area Category Method'!U20</f>
        <v>4</v>
      </c>
      <c r="W22" s="16" t="str">
        <f>'Area Category Method'!V20</f>
        <v>Warehouse</v>
      </c>
      <c r="X22" s="16" t="str">
        <f>'Area Category Method'!$V20&amp;X$130</f>
        <v>WarehouseOccupancy</v>
      </c>
      <c r="Y22" s="16" t="str">
        <f>'Area Category Method'!$V20&amp;Y$130</f>
        <v>WarehouseReceptacle</v>
      </c>
      <c r="Z22" s="16" t="str">
        <f>'Area Category Method'!$V20&amp;Z$130</f>
        <v>WarehouseServiceHotWater</v>
      </c>
      <c r="AA22" s="16" t="str">
        <f>'Area Category Method'!$V20&amp;AA$130</f>
        <v>WarehouseLights</v>
      </c>
      <c r="AB22" s="16" t="str">
        <f>'Area Category Method'!$V20&amp;AB$130</f>
        <v>WarehouseGasEquip</v>
      </c>
      <c r="AC22" s="16" t="str">
        <f>'Area Category Method'!$V20&amp;AC$130</f>
        <v>WarehouseRefrigeration</v>
      </c>
      <c r="AD22" s="16" t="str">
        <f>'Area Category Method'!$V20&amp;AD$130</f>
        <v>WarehouseInfiltration</v>
      </c>
      <c r="AE22" s="16" t="str">
        <f>'Area Category Method'!$V20&amp;AE$130</f>
        <v>WarehouseHVACAvail</v>
      </c>
      <c r="AF22" s="16" t="str">
        <f>'Area Category Method'!$V20&amp;AF$130</f>
        <v>WarehouseHtgSetpt</v>
      </c>
      <c r="AG22" s="16" t="str">
        <f>'Area Category Method'!$V20&amp;AG$130</f>
        <v>WarehouseClgSetpt</v>
      </c>
      <c r="AH22" s="16" t="str">
        <f>'Area Category Method'!$V20&amp;AH$130</f>
        <v>WarehouseElevator</v>
      </c>
      <c r="AI22" s="16" t="str">
        <f>'Area Category Method'!$V20&amp;AI$130</f>
        <v>WarehouseEscalator</v>
      </c>
      <c r="AJ22" s="15" t="str">
        <f>'Area Category Method'!$V20&amp;AJ$130</f>
        <v>WarehouseWtrHtrSetpt</v>
      </c>
      <c r="AK22" s="15" t="s">
        <v>208</v>
      </c>
    </row>
    <row r="23" spans="2:37">
      <c r="B23" s="41" t="str">
        <f>TRIM(LEFT('Area Category Method'!$A21,IF(ISNUMBER(FIND(" (Note",'Area Category Method'!$A21,1)),FIND(" (Note",'Area Category Method'!$A21,1),99)))</f>
        <v>Employee Breakroom</v>
      </c>
      <c r="C23" s="16">
        <f>'Area Category Method'!B21</f>
        <v>66.666669999999996</v>
      </c>
      <c r="D23" s="16">
        <f>'Area Category Method'!C21</f>
        <v>275</v>
      </c>
      <c r="E23" s="16">
        <f>'Area Category Method'!D21</f>
        <v>275</v>
      </c>
      <c r="F23" s="16">
        <f>'Area Category Method'!E21</f>
        <v>1</v>
      </c>
      <c r="G23" s="16">
        <f>'Area Category Method'!F21</f>
        <v>0.09</v>
      </c>
      <c r="H23" s="16">
        <f>'Area Category Method'!G21</f>
        <v>0.73</v>
      </c>
      <c r="I23" s="16">
        <f>'Area Category Method'!H21</f>
        <v>4</v>
      </c>
      <c r="J23" s="16">
        <f>'Area Category Method'!I21</f>
        <v>0.12</v>
      </c>
      <c r="K23" s="16">
        <f>'Area Category Method'!J21</f>
        <v>5</v>
      </c>
      <c r="L23" s="16">
        <f>'Area Category Method'!K21</f>
        <v>0</v>
      </c>
      <c r="M23" s="16">
        <f>'Area Category Method'!M21</f>
        <v>0.06</v>
      </c>
      <c r="N23" s="16">
        <f>'Area Category Method'!L21</f>
        <v>7.5</v>
      </c>
      <c r="O23" s="16">
        <f>'Area Category Method'!N21</f>
        <v>0</v>
      </c>
      <c r="P23" s="16">
        <f>'Area Category Method'!O21</f>
        <v>0.15</v>
      </c>
      <c r="Q23" s="16">
        <f>'Area Category Method'!P21</f>
        <v>0</v>
      </c>
      <c r="R23" s="16">
        <f>'Area Category Method'!Q21</f>
        <v>0</v>
      </c>
      <c r="S23" s="16">
        <f>'Area Category Method'!R21</f>
        <v>40</v>
      </c>
      <c r="T23" s="16">
        <f>'Area Category Method'!S21</f>
        <v>300</v>
      </c>
      <c r="U23" s="16">
        <f>'Area Category Method'!T21</f>
        <v>1.5</v>
      </c>
      <c r="V23" s="16">
        <f>'Area Category Method'!U21</f>
        <v>2</v>
      </c>
      <c r="W23" s="16" t="str">
        <f>'Area Category Method'!V21</f>
        <v>Assembly</v>
      </c>
      <c r="X23" s="16" t="str">
        <f>'Area Category Method'!$V21&amp;X$130</f>
        <v>AssemblyOccupancy</v>
      </c>
      <c r="Y23" s="16" t="str">
        <f>'Area Category Method'!$V21&amp;Y$130</f>
        <v>AssemblyReceptacle</v>
      </c>
      <c r="Z23" s="16" t="str">
        <f>'Area Category Method'!$V21&amp;Z$130</f>
        <v>AssemblyServiceHotWater</v>
      </c>
      <c r="AA23" s="16" t="str">
        <f>'Area Category Method'!$V21&amp;AA$130</f>
        <v>AssemblyLights</v>
      </c>
      <c r="AB23" s="16" t="str">
        <f>'Area Category Method'!$V21&amp;AB$130</f>
        <v>AssemblyGasEquip</v>
      </c>
      <c r="AC23" s="16" t="str">
        <f>'Area Category Method'!$V21&amp;AC$130</f>
        <v>AssemblyRefrigeration</v>
      </c>
      <c r="AD23" s="16" t="str">
        <f>'Area Category Method'!$V21&amp;AD$130</f>
        <v>AssemblyInfiltration</v>
      </c>
      <c r="AE23" s="16" t="str">
        <f>'Area Category Method'!$V21&amp;AE$130</f>
        <v>AssemblyHVACAvail</v>
      </c>
      <c r="AF23" s="16" t="str">
        <f>'Area Category Method'!$V21&amp;AF$130</f>
        <v>AssemblyHtgSetpt</v>
      </c>
      <c r="AG23" s="16" t="str">
        <f>'Area Category Method'!$V21&amp;AG$130</f>
        <v>AssemblyClgSetpt</v>
      </c>
      <c r="AH23" s="16" t="str">
        <f>'Area Category Method'!$V21&amp;AH$130</f>
        <v>AssemblyElevator</v>
      </c>
      <c r="AI23" s="16" t="str">
        <f>'Area Category Method'!$V21&amp;AI$130</f>
        <v>AssemblyEscalator</v>
      </c>
      <c r="AJ23" s="15" t="str">
        <f>'Area Category Method'!$V21&amp;AJ$130</f>
        <v>AssemblyWtrHtrSetpt</v>
      </c>
      <c r="AK23" s="15" t="s">
        <v>312</v>
      </c>
    </row>
    <row r="24" spans="2:37">
      <c r="B24" s="16" t="str">
        <f>TRIM(LEFT('Area Category Method'!$A22,IF(ISNUMBER(FIND(" (Note",'Area Category Method'!$A22,1)),FIND(" (Note",'Area Category Method'!$A22,1),99)))</f>
        <v>Food Preparation</v>
      </c>
      <c r="C24" s="16">
        <f>'Area Category Method'!B22</f>
        <v>5</v>
      </c>
      <c r="D24" s="16">
        <f>'Area Category Method'!C22</f>
        <v>275</v>
      </c>
      <c r="E24" s="16">
        <f>'Area Category Method'!D22</f>
        <v>475</v>
      </c>
      <c r="F24" s="16">
        <f>'Area Category Method'!E22</f>
        <v>1.5</v>
      </c>
      <c r="G24" s="16">
        <f>'Area Category Method'!F22</f>
        <v>0.57799999999999996</v>
      </c>
      <c r="H24" s="16">
        <f>'Area Category Method'!G22</f>
        <v>0.99</v>
      </c>
      <c r="I24" s="16">
        <f>'Area Category Method'!H22</f>
        <v>6</v>
      </c>
      <c r="J24" s="16">
        <f>'Area Category Method'!I22</f>
        <v>0.12</v>
      </c>
      <c r="K24" s="16">
        <f>'Area Category Method'!J22</f>
        <v>7.5</v>
      </c>
      <c r="L24" s="16">
        <f>'Area Category Method'!K22</f>
        <v>0</v>
      </c>
      <c r="M24" s="16">
        <f>'Area Category Method'!M22</f>
        <v>0</v>
      </c>
      <c r="N24" s="16">
        <f>'Area Category Method'!L22</f>
        <v>0</v>
      </c>
      <c r="O24" s="16">
        <f>'Area Category Method'!N22</f>
        <v>0.7</v>
      </c>
      <c r="P24" s="16">
        <f>'Area Category Method'!O22</f>
        <v>0.15</v>
      </c>
      <c r="Q24" s="16">
        <f>'Area Category Method'!P22</f>
        <v>17.537679999999998</v>
      </c>
      <c r="R24" s="16">
        <f>'Area Category Method'!Q22</f>
        <v>1.1200000000000001</v>
      </c>
      <c r="S24" s="16">
        <f>'Area Category Method'!R22</f>
        <v>100</v>
      </c>
      <c r="T24" s="16">
        <f>'Area Category Method'!S22</f>
        <v>500</v>
      </c>
      <c r="U24" s="16">
        <f>'Area Category Method'!T22</f>
        <v>1.5</v>
      </c>
      <c r="V24" s="16">
        <f>'Area Category Method'!U22</f>
        <v>2</v>
      </c>
      <c r="W24" s="16" t="str">
        <f>'Area Category Method'!V22</f>
        <v>Restaurant</v>
      </c>
      <c r="X24" s="16" t="str">
        <f>'Area Category Method'!$V22&amp;X$130</f>
        <v>RestaurantOccupancy</v>
      </c>
      <c r="Y24" s="16" t="str">
        <f>'Area Category Method'!$V22&amp;Y$130</f>
        <v>RestaurantReceptacle</v>
      </c>
      <c r="Z24" s="16" t="str">
        <f>'Area Category Method'!$V22&amp;Z$130</f>
        <v>RestaurantServiceHotWater</v>
      </c>
      <c r="AA24" s="16" t="str">
        <f>'Area Category Method'!$V22&amp;AA$130</f>
        <v>RestaurantLights</v>
      </c>
      <c r="AB24" s="16" t="str">
        <f>'Area Category Method'!$V22&amp;AB$130</f>
        <v>RestaurantGasEquip</v>
      </c>
      <c r="AC24" s="16" t="str">
        <f>'Area Category Method'!$V22&amp;AC$130</f>
        <v>RestaurantRefrigeration</v>
      </c>
      <c r="AD24" s="16" t="str">
        <f>'Area Category Method'!$V22&amp;AD$130</f>
        <v>RestaurantInfiltration</v>
      </c>
      <c r="AE24" s="16" t="str">
        <f>'Area Category Method'!$V22&amp;AE$130</f>
        <v>RestaurantHVACAvail</v>
      </c>
      <c r="AF24" s="16" t="str">
        <f>'Area Category Method'!$V22&amp;AF$130</f>
        <v>RestaurantHtgSetpt</v>
      </c>
      <c r="AG24" s="16" t="str">
        <f>'Area Category Method'!$V22&amp;AG$130</f>
        <v>RestaurantClgSetpt</v>
      </c>
      <c r="AH24" s="16" t="str">
        <f>'Area Category Method'!$V22&amp;AH$130</f>
        <v>RestaurantElevator</v>
      </c>
      <c r="AI24" s="16" t="str">
        <f>'Area Category Method'!$V22&amp;AI$130</f>
        <v>RestaurantEscalator</v>
      </c>
      <c r="AJ24" s="15" t="str">
        <f>'Area Category Method'!$V22&amp;AJ$130</f>
        <v>RestaurantWtrHtrSetpt</v>
      </c>
      <c r="AK24" s="15" t="s">
        <v>208</v>
      </c>
    </row>
    <row r="25" spans="2:37">
      <c r="B25" s="16" t="str">
        <f>TRIM(LEFT('Area Category Method'!$A23,IF(ISNUMBER(FIND(" (Note",'Area Category Method'!$A23,1)),FIND(" (Note",'Area Category Method'!$A23,1),99)))</f>
        <v>Laboratory - For Classrooms</v>
      </c>
      <c r="C25" s="16">
        <f>'Area Category Method'!B23</f>
        <v>10</v>
      </c>
      <c r="D25" s="16">
        <f>'Area Category Method'!C23</f>
        <v>250</v>
      </c>
      <c r="E25" s="16">
        <f>'Area Category Method'!D23</f>
        <v>200</v>
      </c>
      <c r="F25" s="16">
        <f>'Area Category Method'!E23</f>
        <v>2</v>
      </c>
      <c r="G25" s="16">
        <f>'Area Category Method'!F23</f>
        <v>0.18</v>
      </c>
      <c r="H25" s="16">
        <f>'Area Category Method'!G23</f>
        <v>1.28</v>
      </c>
      <c r="I25" s="16">
        <f>'Area Category Method'!H23</f>
        <v>6</v>
      </c>
      <c r="J25" s="16">
        <f>'Area Category Method'!I23</f>
        <v>0.18</v>
      </c>
      <c r="K25" s="16">
        <f>'Area Category Method'!J23</f>
        <v>10</v>
      </c>
      <c r="L25" s="16">
        <f>'Area Category Method'!K23</f>
        <v>0</v>
      </c>
      <c r="M25" s="16">
        <f>'Area Category Method'!M23</f>
        <v>0.18</v>
      </c>
      <c r="N25" s="16">
        <f>'Area Category Method'!L23</f>
        <v>10</v>
      </c>
      <c r="O25" s="16">
        <f>'Area Category Method'!N23</f>
        <v>1</v>
      </c>
      <c r="P25" s="16">
        <f>'Area Category Method'!O23</f>
        <v>0.15</v>
      </c>
      <c r="Q25" s="16">
        <f>'Area Category Method'!P23</f>
        <v>12.692640000000001</v>
      </c>
      <c r="R25" s="16">
        <f>'Area Category Method'!Q23</f>
        <v>0.28000000000000003</v>
      </c>
      <c r="S25" s="16">
        <f>'Area Category Method'!R23</f>
        <v>500</v>
      </c>
      <c r="T25" s="16">
        <f>'Area Category Method'!S23</f>
        <v>1000</v>
      </c>
      <c r="U25" s="16">
        <f>'Area Category Method'!T23</f>
        <v>1.5</v>
      </c>
      <c r="V25" s="16">
        <f>'Area Category Method'!U23</f>
        <v>2</v>
      </c>
      <c r="W25" s="16" t="str">
        <f>'Area Category Method'!V23</f>
        <v>Laboratory</v>
      </c>
      <c r="X25" s="16" t="str">
        <f>'Area Category Method'!$V23&amp;X$130</f>
        <v>LaboratoryOccupancy</v>
      </c>
      <c r="Y25" s="16" t="str">
        <f>'Area Category Method'!$V23&amp;Y$130</f>
        <v>LaboratoryReceptacle</v>
      </c>
      <c r="Z25" s="16" t="str">
        <f>'Area Category Method'!$V23&amp;Z$130</f>
        <v>LaboratoryServiceHotWater</v>
      </c>
      <c r="AA25" s="16" t="str">
        <f>'Area Category Method'!$V23&amp;AA$130</f>
        <v>LaboratoryLights</v>
      </c>
      <c r="AB25" s="16" t="str">
        <f>'Area Category Method'!$V23&amp;AB$130</f>
        <v>LaboratoryGasEquip</v>
      </c>
      <c r="AC25" s="16" t="str">
        <f>'Area Category Method'!$V23&amp;AC$130</f>
        <v>LaboratoryRefrigeration</v>
      </c>
      <c r="AD25" s="16" t="str">
        <f>'Area Category Method'!$V23&amp;AD$130</f>
        <v>LaboratoryInfiltration</v>
      </c>
      <c r="AE25" s="16" t="str">
        <f>'Area Category Method'!$V23&amp;AE$130</f>
        <v>LaboratoryHVACAvail</v>
      </c>
      <c r="AF25" s="16" t="str">
        <f>'Area Category Method'!$V23&amp;AF$130</f>
        <v>LaboratoryHtgSetpt</v>
      </c>
      <c r="AG25" s="16" t="str">
        <f>'Area Category Method'!$V23&amp;AG$130</f>
        <v>LaboratoryClgSetpt</v>
      </c>
      <c r="AH25" s="16" t="str">
        <f>'Area Category Method'!$V23&amp;AH$130</f>
        <v>LaboratoryElevator</v>
      </c>
      <c r="AI25" s="16" t="str">
        <f>'Area Category Method'!$V23&amp;AI$130</f>
        <v>LaboratoryEscalator</v>
      </c>
      <c r="AJ25" s="15" t="str">
        <f>'Area Category Method'!$V23&amp;AJ$130</f>
        <v>LaboratoryWtrHtrSetpt</v>
      </c>
      <c r="AK25" s="15" t="s">
        <v>208</v>
      </c>
    </row>
    <row r="26" spans="2:37">
      <c r="B26" s="16" t="str">
        <f>TRIM(LEFT('Area Category Method'!$A24,IF(ISNUMBER(FIND(" (Note",'Area Category Method'!$A24,1)),FIND(" (Note",'Area Category Method'!$A24,1),99)))</f>
        <v>Laboratory - For Medical/Industrial/Research</v>
      </c>
      <c r="C26" s="16">
        <f>'Area Category Method'!B24</f>
        <v>10</v>
      </c>
      <c r="D26" s="16">
        <f>'Area Category Method'!C24</f>
        <v>250</v>
      </c>
      <c r="E26" s="16">
        <f>'Area Category Method'!D24</f>
        <v>200</v>
      </c>
      <c r="F26" s="16">
        <f>'Area Category Method'!E24</f>
        <v>2</v>
      </c>
      <c r="G26" s="16">
        <f>'Area Category Method'!F24</f>
        <v>0.18</v>
      </c>
      <c r="H26" s="16">
        <f>'Area Category Method'!G24</f>
        <v>1.81</v>
      </c>
      <c r="I26" s="16">
        <f>'Area Category Method'!H24</f>
        <v>6</v>
      </c>
      <c r="J26" s="16">
        <f>'Area Category Method'!I24</f>
        <v>0.18</v>
      </c>
      <c r="K26" s="16">
        <f>'Area Category Method'!J24</f>
        <v>10</v>
      </c>
      <c r="L26" s="16">
        <f>'Area Category Method'!K24</f>
        <v>0</v>
      </c>
      <c r="M26" s="16">
        <f>'Area Category Method'!M24</f>
        <v>0.18</v>
      </c>
      <c r="N26" s="16">
        <f>'Area Category Method'!L24</f>
        <v>10</v>
      </c>
      <c r="O26" s="16">
        <f>'Area Category Method'!N24</f>
        <v>1</v>
      </c>
      <c r="P26" s="16">
        <f>'Area Category Method'!O24</f>
        <v>0.15</v>
      </c>
      <c r="Q26" s="16">
        <f>'Area Category Method'!P24</f>
        <v>12.692640000000001</v>
      </c>
      <c r="R26" s="16">
        <f>'Area Category Method'!Q24</f>
        <v>0.28000000000000003</v>
      </c>
      <c r="S26" s="16">
        <f>'Area Category Method'!R24</f>
        <v>500</v>
      </c>
      <c r="T26" s="16">
        <f>'Area Category Method'!S24</f>
        <v>1000</v>
      </c>
      <c r="U26" s="16">
        <f>'Area Category Method'!T24</f>
        <v>1.5</v>
      </c>
      <c r="V26" s="16">
        <f>'Area Category Method'!U24</f>
        <v>2</v>
      </c>
      <c r="W26" s="16" t="str">
        <f>'Area Category Method'!V24</f>
        <v>Laboratory</v>
      </c>
      <c r="X26" s="16" t="str">
        <f>'Area Category Method'!$V24&amp;X$130</f>
        <v>LaboratoryOccupancy</v>
      </c>
      <c r="Y26" s="16" t="str">
        <f>'Area Category Method'!$V24&amp;Y$130</f>
        <v>LaboratoryReceptacle</v>
      </c>
      <c r="Z26" s="16" t="str">
        <f>'Area Category Method'!$V24&amp;Z$130</f>
        <v>LaboratoryServiceHotWater</v>
      </c>
      <c r="AA26" s="16" t="str">
        <f>'Area Category Method'!$V24&amp;AA$130</f>
        <v>LaboratoryLights</v>
      </c>
      <c r="AB26" s="16" t="str">
        <f>'Area Category Method'!$V24&amp;AB$130</f>
        <v>LaboratoryGasEquip</v>
      </c>
      <c r="AC26" s="16" t="str">
        <f>'Area Category Method'!$V24&amp;AC$130</f>
        <v>LaboratoryRefrigeration</v>
      </c>
      <c r="AD26" s="16" t="str">
        <f>'Area Category Method'!$V24&amp;AD$130</f>
        <v>LaboratoryInfiltration</v>
      </c>
      <c r="AE26" s="16" t="str">
        <f>'Area Category Method'!$V24&amp;AE$130</f>
        <v>LaboratoryHVACAvail</v>
      </c>
      <c r="AF26" s="16" t="str">
        <f>'Area Category Method'!$V24&amp;AF$130</f>
        <v>LaboratoryHtgSetpt</v>
      </c>
      <c r="AG26" s="16" t="str">
        <f>'Area Category Method'!$V24&amp;AG$130</f>
        <v>LaboratoryClgSetpt</v>
      </c>
      <c r="AH26" s="16" t="str">
        <f>'Area Category Method'!$V24&amp;AH$130</f>
        <v>LaboratoryElevator</v>
      </c>
      <c r="AI26" s="16" t="str">
        <f>'Area Category Method'!$V24&amp;AI$130</f>
        <v>LaboratoryEscalator</v>
      </c>
      <c r="AJ26" s="15" t="str">
        <f>'Area Category Method'!$V24&amp;AJ$130</f>
        <v>LaboratoryWtrHtrSetpt</v>
      </c>
      <c r="AK26" s="15" t="s">
        <v>208</v>
      </c>
    </row>
    <row r="27" spans="2:37">
      <c r="B27" s="16" t="str">
        <f>TRIM(LEFT('Area Category Method'!$A25,IF(ISNUMBER(FIND(" (Note",'Area Category Method'!$A25,1)),FIND(" (Note",'Area Category Method'!$A25,1),99)))</f>
        <v>Lobby</v>
      </c>
      <c r="C27" s="16">
        <f>'Area Category Method'!B25</f>
        <v>10</v>
      </c>
      <c r="D27" s="16">
        <f>'Area Category Method'!C25</f>
        <v>250</v>
      </c>
      <c r="E27" s="16">
        <f>'Area Category Method'!D25</f>
        <v>250</v>
      </c>
      <c r="F27" s="16">
        <f>'Area Category Method'!E25</f>
        <v>0.5</v>
      </c>
      <c r="G27" s="16">
        <f>'Area Category Method'!F25</f>
        <v>0.09</v>
      </c>
      <c r="H27" s="16">
        <f>'Area Category Method'!G25</f>
        <v>0.9</v>
      </c>
      <c r="I27" s="16">
        <f>'Area Category Method'!H25</f>
        <v>4</v>
      </c>
      <c r="J27" s="16">
        <f>'Area Category Method'!I25</f>
        <v>0.06</v>
      </c>
      <c r="K27" s="16">
        <f>'Area Category Method'!J25</f>
        <v>5</v>
      </c>
      <c r="L27" s="16">
        <f>'Area Category Method'!K25</f>
        <v>0</v>
      </c>
      <c r="M27" s="16">
        <f>'Area Category Method'!M25</f>
        <v>0.06</v>
      </c>
      <c r="N27" s="16">
        <f>'Area Category Method'!L25</f>
        <v>7.5</v>
      </c>
      <c r="O27" s="16">
        <f>'Area Category Method'!N25</f>
        <v>0</v>
      </c>
      <c r="P27" s="16">
        <f>'Area Category Method'!O25</f>
        <v>0.15</v>
      </c>
      <c r="Q27" s="16">
        <f>'Area Category Method'!P25</f>
        <v>0</v>
      </c>
      <c r="R27" s="16">
        <f>'Area Category Method'!Q25</f>
        <v>0</v>
      </c>
      <c r="S27" s="16">
        <f>'Area Category Method'!R25</f>
        <v>50</v>
      </c>
      <c r="T27" s="16">
        <f>'Area Category Method'!S25</f>
        <v>200</v>
      </c>
      <c r="U27" s="16">
        <f>'Area Category Method'!T25</f>
        <v>1.5</v>
      </c>
      <c r="V27" s="16">
        <f>'Area Category Method'!U25</f>
        <v>2</v>
      </c>
      <c r="W27" s="16" t="str">
        <f>'Area Category Method'!V25</f>
        <v>Assembly</v>
      </c>
      <c r="X27" s="16" t="str">
        <f>'Area Category Method'!$V25&amp;X$130</f>
        <v>AssemblyOccupancy</v>
      </c>
      <c r="Y27" s="16" t="str">
        <f>'Area Category Method'!$V25&amp;Y$130</f>
        <v>AssemblyReceptacle</v>
      </c>
      <c r="Z27" s="16" t="str">
        <f>'Area Category Method'!$V25&amp;Z$130</f>
        <v>AssemblyServiceHotWater</v>
      </c>
      <c r="AA27" s="16" t="str">
        <f>'Area Category Method'!$V25&amp;AA$130</f>
        <v>AssemblyLights</v>
      </c>
      <c r="AB27" s="16" t="str">
        <f>'Area Category Method'!$V25&amp;AB$130</f>
        <v>AssemblyGasEquip</v>
      </c>
      <c r="AC27" s="16" t="str">
        <f>'Area Category Method'!$V25&amp;AC$130</f>
        <v>AssemblyRefrigeration</v>
      </c>
      <c r="AD27" s="16" t="str">
        <f>'Area Category Method'!$V25&amp;AD$130</f>
        <v>AssemblyInfiltration</v>
      </c>
      <c r="AE27" s="16" t="str">
        <f>'Area Category Method'!$V25&amp;AE$130</f>
        <v>AssemblyHVACAvail</v>
      </c>
      <c r="AF27" s="16" t="str">
        <f>'Area Category Method'!$V25&amp;AF$130</f>
        <v>AssemblyHtgSetpt</v>
      </c>
      <c r="AG27" s="16" t="str">
        <f>'Area Category Method'!$V25&amp;AG$130</f>
        <v>AssemblyClgSetpt</v>
      </c>
      <c r="AH27" s="16" t="str">
        <f>'Area Category Method'!$V25&amp;AH$130</f>
        <v>AssemblyElevator</v>
      </c>
      <c r="AI27" s="16" t="str">
        <f>'Area Category Method'!$V25&amp;AI$130</f>
        <v>AssemblyEscalator</v>
      </c>
      <c r="AJ27" s="15" t="str">
        <f>'Area Category Method'!$V25&amp;AJ$130</f>
        <v>AssemblyWtrHtrSetpt</v>
      </c>
      <c r="AK27" s="15" t="s">
        <v>208</v>
      </c>
    </row>
    <row r="28" spans="2:37">
      <c r="B28" s="16" t="str">
        <f>TRIM(LEFT('Area Category Method'!$A26,IF(ISNUMBER(FIND(" (Note",'Area Category Method'!$A26,1)),FIND(" (Note",'Area Category Method'!$A26,1),99)))</f>
        <v>Lobby - For Elevator</v>
      </c>
      <c r="C28" s="16">
        <f>'Area Category Method'!B26</f>
        <v>10</v>
      </c>
      <c r="D28" s="16">
        <f>'Area Category Method'!C26</f>
        <v>250</v>
      </c>
      <c r="E28" s="16">
        <f>'Area Category Method'!D26</f>
        <v>250</v>
      </c>
      <c r="F28" s="16">
        <f>'Area Category Method'!E26</f>
        <v>0.5</v>
      </c>
      <c r="G28" s="16">
        <f>'Area Category Method'!F26</f>
        <v>0.09</v>
      </c>
      <c r="H28" s="16">
        <f>'Area Category Method'!G26</f>
        <v>0.64</v>
      </c>
      <c r="I28" s="16">
        <f>'Area Category Method'!H26</f>
        <v>6</v>
      </c>
      <c r="J28" s="16">
        <f>'Area Category Method'!I26</f>
        <v>0.06</v>
      </c>
      <c r="K28" s="16">
        <f>'Area Category Method'!J26</f>
        <v>5</v>
      </c>
      <c r="L28" s="16">
        <f>'Area Category Method'!K26</f>
        <v>0</v>
      </c>
      <c r="M28" s="16">
        <f>'Area Category Method'!M26</f>
        <v>0.06</v>
      </c>
      <c r="N28" s="16">
        <f>'Area Category Method'!L26</f>
        <v>7.5</v>
      </c>
      <c r="O28" s="16">
        <f>'Area Category Method'!N26</f>
        <v>0</v>
      </c>
      <c r="P28" s="16">
        <f>'Area Category Method'!O26</f>
        <v>0.15</v>
      </c>
      <c r="Q28" s="16">
        <f>'Area Category Method'!P26</f>
        <v>0</v>
      </c>
      <c r="R28" s="16">
        <f>'Area Category Method'!Q26</f>
        <v>0</v>
      </c>
      <c r="S28" s="16">
        <f>'Area Category Method'!R26</f>
        <v>50</v>
      </c>
      <c r="T28" s="16">
        <f>'Area Category Method'!S26</f>
        <v>200</v>
      </c>
      <c r="U28" s="16">
        <f>'Area Category Method'!T26</f>
        <v>1.5</v>
      </c>
      <c r="V28" s="16">
        <f>'Area Category Method'!U26</f>
        <v>2</v>
      </c>
      <c r="W28" s="16" t="str">
        <f>'Area Category Method'!V26</f>
        <v>Assembly</v>
      </c>
      <c r="X28" s="16" t="str">
        <f>'Area Category Method'!$V26&amp;X$130</f>
        <v>AssemblyOccupancy</v>
      </c>
      <c r="Y28" s="16" t="str">
        <f>'Area Category Method'!$V26&amp;Y$130</f>
        <v>AssemblyReceptacle</v>
      </c>
      <c r="Z28" s="16" t="str">
        <f>'Area Category Method'!$V26&amp;Z$130</f>
        <v>AssemblyServiceHotWater</v>
      </c>
      <c r="AA28" s="16" t="str">
        <f>'Area Category Method'!$V26&amp;AA$130</f>
        <v>AssemblyLights</v>
      </c>
      <c r="AB28" s="16" t="str">
        <f>'Area Category Method'!$V26&amp;AB$130</f>
        <v>AssemblyGasEquip</v>
      </c>
      <c r="AC28" s="16" t="str">
        <f>'Area Category Method'!$V26&amp;AC$130</f>
        <v>AssemblyRefrigeration</v>
      </c>
      <c r="AD28" s="16" t="str">
        <f>'Area Category Method'!$V26&amp;AD$130</f>
        <v>AssemblyInfiltration</v>
      </c>
      <c r="AE28" s="16" t="str">
        <f>'Area Category Method'!$V26&amp;AE$130</f>
        <v>AssemblyHVACAvail</v>
      </c>
      <c r="AF28" s="16" t="str">
        <f>'Area Category Method'!$V26&amp;AF$130</f>
        <v>AssemblyHtgSetpt</v>
      </c>
      <c r="AG28" s="16" t="str">
        <f>'Area Category Method'!$V26&amp;AG$130</f>
        <v>AssemblyClgSetpt</v>
      </c>
      <c r="AH28" s="16" t="str">
        <f>'Area Category Method'!$V26&amp;AH$130</f>
        <v>AssemblyElevator</v>
      </c>
      <c r="AI28" s="16" t="str">
        <f>'Area Category Method'!$V26&amp;AI$130</f>
        <v>AssemblyEscalator</v>
      </c>
      <c r="AJ28" s="15" t="str">
        <f>'Area Category Method'!$V26&amp;AJ$130</f>
        <v>AssemblyWtrHtrSetpt</v>
      </c>
      <c r="AK28" s="15" t="s">
        <v>208</v>
      </c>
    </row>
    <row r="29" spans="2:37">
      <c r="B29" s="16" t="str">
        <f>TRIM(LEFT('Area Category Method'!$A27,IF(ISNUMBER(FIND(" (Note",'Area Category Method'!$A27,1)),FIND(" (Note",'Area Category Method'!$A27,1),99)))</f>
        <v>Lobby - For Performing Arts Theater</v>
      </c>
      <c r="C29" s="16">
        <f>'Area Category Method'!B27</f>
        <v>10</v>
      </c>
      <c r="D29" s="16">
        <f>'Area Category Method'!C27</f>
        <v>250</v>
      </c>
      <c r="E29" s="16">
        <f>'Area Category Method'!D27</f>
        <v>250</v>
      </c>
      <c r="F29" s="16">
        <f>'Area Category Method'!E27</f>
        <v>0.5</v>
      </c>
      <c r="G29" s="16">
        <f>'Area Category Method'!F27</f>
        <v>0.09</v>
      </c>
      <c r="H29" s="16">
        <f>'Area Category Method'!G27</f>
        <v>2</v>
      </c>
      <c r="I29" s="16">
        <f>'Area Category Method'!H27</f>
        <v>6</v>
      </c>
      <c r="J29" s="16">
        <f>'Area Category Method'!I27</f>
        <v>0.06</v>
      </c>
      <c r="K29" s="16">
        <f>'Area Category Method'!J27</f>
        <v>5</v>
      </c>
      <c r="L29" s="16">
        <f>'Area Category Method'!K27</f>
        <v>0</v>
      </c>
      <c r="M29" s="16">
        <f>'Area Category Method'!M27</f>
        <v>0.06</v>
      </c>
      <c r="N29" s="16">
        <f>'Area Category Method'!L27</f>
        <v>5</v>
      </c>
      <c r="O29" s="16">
        <f>'Area Category Method'!N27</f>
        <v>0</v>
      </c>
      <c r="P29" s="16">
        <f>'Area Category Method'!O27</f>
        <v>0.15</v>
      </c>
      <c r="Q29" s="16">
        <f>'Area Category Method'!P27</f>
        <v>0</v>
      </c>
      <c r="R29" s="16">
        <f>'Area Category Method'!Q27</f>
        <v>0</v>
      </c>
      <c r="S29" s="16">
        <f>'Area Category Method'!R27</f>
        <v>50</v>
      </c>
      <c r="T29" s="16">
        <f>'Area Category Method'!S27</f>
        <v>200</v>
      </c>
      <c r="U29" s="16">
        <f>'Area Category Method'!T27</f>
        <v>1.5</v>
      </c>
      <c r="V29" s="16">
        <f>'Area Category Method'!U27</f>
        <v>2</v>
      </c>
      <c r="W29" s="16" t="str">
        <f>'Area Category Method'!V27</f>
        <v>Assembly</v>
      </c>
      <c r="X29" s="16" t="str">
        <f>'Area Category Method'!$V27&amp;X$130</f>
        <v>AssemblyOccupancy</v>
      </c>
      <c r="Y29" s="16" t="str">
        <f>'Area Category Method'!$V27&amp;Y$130</f>
        <v>AssemblyReceptacle</v>
      </c>
      <c r="Z29" s="16" t="str">
        <f>'Area Category Method'!$V27&amp;Z$130</f>
        <v>AssemblyServiceHotWater</v>
      </c>
      <c r="AA29" s="16" t="str">
        <f>'Area Category Method'!$V27&amp;AA$130</f>
        <v>AssemblyLights</v>
      </c>
      <c r="AB29" s="16" t="str">
        <f>'Area Category Method'!$V27&amp;AB$130</f>
        <v>AssemblyGasEquip</v>
      </c>
      <c r="AC29" s="16" t="str">
        <f>'Area Category Method'!$V27&amp;AC$130</f>
        <v>AssemblyRefrigeration</v>
      </c>
      <c r="AD29" s="16" t="str">
        <f>'Area Category Method'!$V27&amp;AD$130</f>
        <v>AssemblyInfiltration</v>
      </c>
      <c r="AE29" s="16" t="str">
        <f>'Area Category Method'!$V27&amp;AE$130</f>
        <v>AssemblyHVACAvail</v>
      </c>
      <c r="AF29" s="16" t="str">
        <f>'Area Category Method'!$V27&amp;AF$130</f>
        <v>AssemblyHtgSetpt</v>
      </c>
      <c r="AG29" s="16" t="str">
        <f>'Area Category Method'!$V27&amp;AG$130</f>
        <v>AssemblyClgSetpt</v>
      </c>
      <c r="AH29" s="16" t="str">
        <f>'Area Category Method'!$V27&amp;AH$130</f>
        <v>AssemblyElevator</v>
      </c>
      <c r="AI29" s="16" t="str">
        <f>'Area Category Method'!$V27&amp;AI$130</f>
        <v>AssemblyEscalator</v>
      </c>
      <c r="AJ29" s="15" t="str">
        <f>'Area Category Method'!$V27&amp;AJ$130</f>
        <v>AssemblyWtrHtrSetpt</v>
      </c>
      <c r="AK29" s="15" t="s">
        <v>208</v>
      </c>
    </row>
    <row r="30" spans="2:37">
      <c r="B30" s="16" t="str">
        <f>TRIM(LEFT('Area Category Method'!$A28,IF(ISNUMBER(FIND(" (Note",'Area Category Method'!$A28,1)),FIND(" (Note",'Area Category Method'!$A28,1),99)))</f>
        <v>Lobby - For Motion Picture Theater</v>
      </c>
      <c r="C30" s="16">
        <f>'Area Category Method'!B28</f>
        <v>10</v>
      </c>
      <c r="D30" s="16">
        <f>'Area Category Method'!C28</f>
        <v>250</v>
      </c>
      <c r="E30" s="16">
        <f>'Area Category Method'!D28</f>
        <v>250</v>
      </c>
      <c r="F30" s="16">
        <f>'Area Category Method'!E28</f>
        <v>0.5</v>
      </c>
      <c r="G30" s="16">
        <f>'Area Category Method'!F28</f>
        <v>0.09</v>
      </c>
      <c r="H30" s="16">
        <f>'Area Category Method'!G28</f>
        <v>0.52</v>
      </c>
      <c r="I30" s="16">
        <f>'Area Category Method'!H28</f>
        <v>4</v>
      </c>
      <c r="J30" s="16">
        <f>'Area Category Method'!I28</f>
        <v>0.06</v>
      </c>
      <c r="K30" s="16">
        <f>'Area Category Method'!J28</f>
        <v>5</v>
      </c>
      <c r="L30" s="16">
        <f>'Area Category Method'!K28</f>
        <v>0</v>
      </c>
      <c r="M30" s="16">
        <f>'Area Category Method'!M28</f>
        <v>0.06</v>
      </c>
      <c r="N30" s="16">
        <f>'Area Category Method'!L28</f>
        <v>5</v>
      </c>
      <c r="O30" s="16">
        <f>'Area Category Method'!N28</f>
        <v>0</v>
      </c>
      <c r="P30" s="16">
        <f>'Area Category Method'!O28</f>
        <v>0.15</v>
      </c>
      <c r="Q30" s="16">
        <f>'Area Category Method'!P28</f>
        <v>0</v>
      </c>
      <c r="R30" s="16">
        <f>'Area Category Method'!Q28</f>
        <v>0</v>
      </c>
      <c r="S30" s="16">
        <f>'Area Category Method'!R28</f>
        <v>50</v>
      </c>
      <c r="T30" s="16">
        <f>'Area Category Method'!S28</f>
        <v>200</v>
      </c>
      <c r="U30" s="16">
        <f>'Area Category Method'!T28</f>
        <v>1.5</v>
      </c>
      <c r="V30" s="16">
        <f>'Area Category Method'!U28</f>
        <v>2</v>
      </c>
      <c r="W30" s="16" t="str">
        <f>'Area Category Method'!V28</f>
        <v>Assembly</v>
      </c>
      <c r="X30" s="16" t="str">
        <f>'Area Category Method'!$V28&amp;X$130</f>
        <v>AssemblyOccupancy</v>
      </c>
      <c r="Y30" s="16" t="str">
        <f>'Area Category Method'!$V28&amp;Y$130</f>
        <v>AssemblyReceptacle</v>
      </c>
      <c r="Z30" s="16" t="str">
        <f>'Area Category Method'!$V28&amp;Z$130</f>
        <v>AssemblyServiceHotWater</v>
      </c>
      <c r="AA30" s="16" t="str">
        <f>'Area Category Method'!$V28&amp;AA$130</f>
        <v>AssemblyLights</v>
      </c>
      <c r="AB30" s="16" t="str">
        <f>'Area Category Method'!$V28&amp;AB$130</f>
        <v>AssemblyGasEquip</v>
      </c>
      <c r="AC30" s="16" t="str">
        <f>'Area Category Method'!$V28&amp;AC$130</f>
        <v>AssemblyRefrigeration</v>
      </c>
      <c r="AD30" s="16" t="str">
        <f>'Area Category Method'!$V28&amp;AD$130</f>
        <v>AssemblyInfiltration</v>
      </c>
      <c r="AE30" s="16" t="str">
        <f>'Area Category Method'!$V28&amp;AE$130</f>
        <v>AssemblyHVACAvail</v>
      </c>
      <c r="AF30" s="16" t="str">
        <f>'Area Category Method'!$V28&amp;AF$130</f>
        <v>AssemblyHtgSetpt</v>
      </c>
      <c r="AG30" s="16" t="str">
        <f>'Area Category Method'!$V28&amp;AG$130</f>
        <v>AssemblyClgSetpt</v>
      </c>
      <c r="AH30" s="16" t="str">
        <f>'Area Category Method'!$V28&amp;AH$130</f>
        <v>AssemblyElevator</v>
      </c>
      <c r="AI30" s="16" t="str">
        <f>'Area Category Method'!$V28&amp;AI$130</f>
        <v>AssemblyEscalator</v>
      </c>
      <c r="AJ30" s="15" t="str">
        <f>'Area Category Method'!$V28&amp;AJ$130</f>
        <v>AssemblyWtrHtrSetpt</v>
      </c>
      <c r="AK30" s="15" t="s">
        <v>208</v>
      </c>
    </row>
    <row r="31" spans="2:37">
      <c r="B31" s="16" t="str">
        <f>TRIM(LEFT('Area Category Method'!$A29,IF(ISNUMBER(FIND(" (Note",'Area Category Method'!$A29,1)),FIND(" (Note",'Area Category Method'!$A29,1),99)))</f>
        <v>Locker Room</v>
      </c>
      <c r="C31" s="16">
        <f>'Area Category Method'!B29</f>
        <v>20</v>
      </c>
      <c r="D31" s="16">
        <f>'Area Category Method'!C29</f>
        <v>255</v>
      </c>
      <c r="E31" s="16">
        <f>'Area Category Method'!D29</f>
        <v>475</v>
      </c>
      <c r="F31" s="16">
        <f>'Area Category Method'!E29</f>
        <v>0.5</v>
      </c>
      <c r="G31" s="16">
        <f>'Area Category Method'!F29</f>
        <v>0.57799999999999996</v>
      </c>
      <c r="H31" s="16">
        <f>'Area Category Method'!G29</f>
        <v>0.75</v>
      </c>
      <c r="I31" s="16">
        <f>'Area Category Method'!H29</f>
        <v>6</v>
      </c>
      <c r="J31" s="16">
        <f>'Area Category Method'!I29</f>
        <v>0.25</v>
      </c>
      <c r="K31" s="16">
        <f>'Area Category Method'!J29</f>
        <v>0</v>
      </c>
      <c r="L31" s="16">
        <f>'Area Category Method'!K29</f>
        <v>0.25</v>
      </c>
      <c r="M31" s="16">
        <f>'Area Category Method'!M29</f>
        <v>0</v>
      </c>
      <c r="N31" s="16">
        <f>'Area Category Method'!L29</f>
        <v>0</v>
      </c>
      <c r="O31" s="16">
        <f>'Area Category Method'!N29</f>
        <v>0.25</v>
      </c>
      <c r="P31" s="16">
        <f>'Area Category Method'!O29</f>
        <v>0.15</v>
      </c>
      <c r="Q31" s="16">
        <f>'Area Category Method'!P29</f>
        <v>0</v>
      </c>
      <c r="R31" s="16">
        <f>'Area Category Method'!Q29</f>
        <v>0</v>
      </c>
      <c r="S31" s="16">
        <f>'Area Category Method'!R29</f>
        <v>20</v>
      </c>
      <c r="T31" s="16">
        <f>'Area Category Method'!S29</f>
        <v>200</v>
      </c>
      <c r="U31" s="16">
        <f>'Area Category Method'!T29</f>
        <v>1</v>
      </c>
      <c r="V31" s="16">
        <f>'Area Category Method'!U29</f>
        <v>4</v>
      </c>
      <c r="W31" s="16" t="str">
        <f>'Area Category Method'!V29</f>
        <v>Assembly</v>
      </c>
      <c r="X31" s="16" t="str">
        <f>'Area Category Method'!$V29&amp;X$130</f>
        <v>AssemblyOccupancy</v>
      </c>
      <c r="Y31" s="16" t="str">
        <f>'Area Category Method'!$V29&amp;Y$130</f>
        <v>AssemblyReceptacle</v>
      </c>
      <c r="Z31" s="16" t="str">
        <f>'Area Category Method'!$V29&amp;Z$130</f>
        <v>AssemblyServiceHotWater</v>
      </c>
      <c r="AA31" s="16" t="str">
        <f>'Area Category Method'!$V29&amp;AA$130</f>
        <v>AssemblyLights</v>
      </c>
      <c r="AB31" s="16" t="str">
        <f>'Area Category Method'!$V29&amp;AB$130</f>
        <v>AssemblyGasEquip</v>
      </c>
      <c r="AC31" s="16" t="str">
        <f>'Area Category Method'!$V29&amp;AC$130</f>
        <v>AssemblyRefrigeration</v>
      </c>
      <c r="AD31" s="16" t="str">
        <f>'Area Category Method'!$V29&amp;AD$130</f>
        <v>AssemblyInfiltration</v>
      </c>
      <c r="AE31" s="16" t="str">
        <f>'Area Category Method'!$V29&amp;AE$130</f>
        <v>AssemblyHVACAvail</v>
      </c>
      <c r="AF31" s="16" t="str">
        <f>'Area Category Method'!$V29&amp;AF$130</f>
        <v>AssemblyHtgSetpt</v>
      </c>
      <c r="AG31" s="16" t="str">
        <f>'Area Category Method'!$V29&amp;AG$130</f>
        <v>AssemblyClgSetpt</v>
      </c>
      <c r="AH31" s="16" t="str">
        <f>'Area Category Method'!$V29&amp;AH$130</f>
        <v>AssemblyElevator</v>
      </c>
      <c r="AI31" s="16" t="str">
        <f>'Area Category Method'!$V29&amp;AI$130</f>
        <v>AssemblyEscalator</v>
      </c>
      <c r="AJ31" s="15" t="str">
        <f>'Area Category Method'!$V29&amp;AJ$130</f>
        <v>AssemblyWtrHtrSetpt</v>
      </c>
      <c r="AK31" s="15" t="s">
        <v>208</v>
      </c>
    </row>
    <row r="32" spans="2:37">
      <c r="B32" s="16" t="str">
        <f>TRIM(LEFT('Area Category Method'!$A30,IF(ISNUMBER(FIND(" (Note",'Area Category Method'!$A30,1)),FIND(" (Note",'Area Category Method'!$A30,1),99)))</f>
        <v>Lounge/Recreation</v>
      </c>
      <c r="C32" s="16">
        <f>'Area Category Method'!B30</f>
        <v>66.666669999999996</v>
      </c>
      <c r="D32" s="16">
        <f>'Area Category Method'!C30</f>
        <v>275</v>
      </c>
      <c r="E32" s="16">
        <f>'Area Category Method'!D30</f>
        <v>275</v>
      </c>
      <c r="F32" s="16">
        <f>'Area Category Method'!E30</f>
        <v>1</v>
      </c>
      <c r="G32" s="16">
        <f>'Area Category Method'!F30</f>
        <v>0.09</v>
      </c>
      <c r="H32" s="16">
        <f>'Area Category Method'!G30</f>
        <v>0.73</v>
      </c>
      <c r="I32" s="16">
        <f>'Area Category Method'!H30</f>
        <v>4</v>
      </c>
      <c r="J32" s="16">
        <f>'Area Category Method'!I30</f>
        <v>0.12</v>
      </c>
      <c r="K32" s="16">
        <f>'Area Category Method'!J30</f>
        <v>5</v>
      </c>
      <c r="L32" s="16">
        <f>'Area Category Method'!K30</f>
        <v>0</v>
      </c>
      <c r="M32" s="16">
        <f>'Area Category Method'!M30</f>
        <v>0.06</v>
      </c>
      <c r="N32" s="16">
        <f>'Area Category Method'!L30</f>
        <v>7.5</v>
      </c>
      <c r="O32" s="16">
        <f>'Area Category Method'!N30</f>
        <v>0</v>
      </c>
      <c r="P32" s="16">
        <f>'Area Category Method'!O30</f>
        <v>0.15</v>
      </c>
      <c r="Q32" s="16">
        <f>'Area Category Method'!P30</f>
        <v>0</v>
      </c>
      <c r="R32" s="16">
        <f>'Area Category Method'!Q30</f>
        <v>0</v>
      </c>
      <c r="S32" s="16">
        <f>'Area Category Method'!R30</f>
        <v>40</v>
      </c>
      <c r="T32" s="16">
        <f>'Area Category Method'!S30</f>
        <v>300</v>
      </c>
      <c r="U32" s="16">
        <f>'Area Category Method'!T30</f>
        <v>1.5</v>
      </c>
      <c r="V32" s="16">
        <f>'Area Category Method'!U30</f>
        <v>2</v>
      </c>
      <c r="W32" s="16" t="str">
        <f>'Area Category Method'!V30</f>
        <v>Assembly</v>
      </c>
      <c r="X32" s="16" t="str">
        <f>'Area Category Method'!$V30&amp;X$130</f>
        <v>AssemblyOccupancy</v>
      </c>
      <c r="Y32" s="16" t="str">
        <f>'Area Category Method'!$V30&amp;Y$130</f>
        <v>AssemblyReceptacle</v>
      </c>
      <c r="Z32" s="16" t="str">
        <f>'Area Category Method'!$V30&amp;Z$130</f>
        <v>AssemblyServiceHotWater</v>
      </c>
      <c r="AA32" s="16" t="str">
        <f>'Area Category Method'!$V30&amp;AA$130</f>
        <v>AssemblyLights</v>
      </c>
      <c r="AB32" s="16" t="str">
        <f>'Area Category Method'!$V30&amp;AB$130</f>
        <v>AssemblyGasEquip</v>
      </c>
      <c r="AC32" s="16" t="str">
        <f>'Area Category Method'!$V30&amp;AC$130</f>
        <v>AssemblyRefrigeration</v>
      </c>
      <c r="AD32" s="16" t="str">
        <f>'Area Category Method'!$V30&amp;AD$130</f>
        <v>AssemblyInfiltration</v>
      </c>
      <c r="AE32" s="16" t="str">
        <f>'Area Category Method'!$V30&amp;AE$130</f>
        <v>AssemblyHVACAvail</v>
      </c>
      <c r="AF32" s="16" t="str">
        <f>'Area Category Method'!$V30&amp;AF$130</f>
        <v>AssemblyHtgSetpt</v>
      </c>
      <c r="AG32" s="16" t="str">
        <f>'Area Category Method'!$V30&amp;AG$130</f>
        <v>AssemblyClgSetpt</v>
      </c>
      <c r="AH32" s="16" t="str">
        <f>'Area Category Method'!$V30&amp;AH$130</f>
        <v>AssemblyElevator</v>
      </c>
      <c r="AI32" s="16" t="str">
        <f>'Area Category Method'!$V30&amp;AI$130</f>
        <v>AssemblyEscalator</v>
      </c>
      <c r="AJ32" s="15" t="str">
        <f>'Area Category Method'!$V30&amp;AJ$130</f>
        <v>AssemblyWtrHtrSetpt</v>
      </c>
      <c r="AK32" s="15" t="s">
        <v>208</v>
      </c>
    </row>
    <row r="33" spans="2:37">
      <c r="B33" s="16" t="str">
        <f>TRIM(LEFT('Area Category Method'!$A31,IF(ISNUMBER(FIND(" (Note",'Area Category Method'!$A31,1)),FIND(" (Note",'Area Category Method'!$A31,1),99)))</f>
        <v>Office - Enclosed</v>
      </c>
      <c r="C33" s="16">
        <f>'Area Category Method'!B31</f>
        <v>10</v>
      </c>
      <c r="D33" s="16">
        <f>'Area Category Method'!C31</f>
        <v>250</v>
      </c>
      <c r="E33" s="16">
        <f>'Area Category Method'!D31</f>
        <v>200</v>
      </c>
      <c r="F33" s="16">
        <f>'Area Category Method'!E31</f>
        <v>1.5</v>
      </c>
      <c r="G33" s="16">
        <f>'Area Category Method'!F31</f>
        <v>0.18</v>
      </c>
      <c r="H33" s="16">
        <f>'Area Category Method'!G31</f>
        <v>1.1100000000000001</v>
      </c>
      <c r="I33" s="16">
        <f>'Area Category Method'!H31</f>
        <v>8</v>
      </c>
      <c r="J33" s="16">
        <f>'Area Category Method'!I31</f>
        <v>0.06</v>
      </c>
      <c r="K33" s="16">
        <f>'Area Category Method'!J31</f>
        <v>5</v>
      </c>
      <c r="L33" s="16">
        <f>'Area Category Method'!K31</f>
        <v>0</v>
      </c>
      <c r="M33" s="16">
        <f>'Area Category Method'!M31</f>
        <v>0.06</v>
      </c>
      <c r="N33" s="16">
        <f>'Area Category Method'!L31</f>
        <v>5</v>
      </c>
      <c r="O33" s="16">
        <f>'Area Category Method'!N31</f>
        <v>0</v>
      </c>
      <c r="P33" s="16">
        <f>'Area Category Method'!O31</f>
        <v>0.15</v>
      </c>
      <c r="Q33" s="16">
        <f>'Area Category Method'!P31</f>
        <v>0</v>
      </c>
      <c r="R33" s="16">
        <f>'Area Category Method'!Q31</f>
        <v>0</v>
      </c>
      <c r="S33" s="16">
        <f>'Area Category Method'!R31</f>
        <v>75</v>
      </c>
      <c r="T33" s="16">
        <f>'Area Category Method'!S31</f>
        <v>500</v>
      </c>
      <c r="U33" s="16">
        <f>'Area Category Method'!T31</f>
        <v>1.5</v>
      </c>
      <c r="V33" s="16">
        <f>'Area Category Method'!U31</f>
        <v>2</v>
      </c>
      <c r="W33" s="16" t="str">
        <f>'Area Category Method'!V31</f>
        <v>Office</v>
      </c>
      <c r="X33" s="16" t="str">
        <f>'Area Category Method'!$V31&amp;X$130</f>
        <v>OfficeOccupancy</v>
      </c>
      <c r="Y33" s="16" t="str">
        <f>'Area Category Method'!$V31&amp;Y$130</f>
        <v>OfficeReceptacle</v>
      </c>
      <c r="Z33" s="16" t="str">
        <f>'Area Category Method'!$V31&amp;Z$130</f>
        <v>OfficeServiceHotWater</v>
      </c>
      <c r="AA33" s="16" t="str">
        <f>'Area Category Method'!$V31&amp;AA$130</f>
        <v>OfficeLights</v>
      </c>
      <c r="AB33" s="16" t="str">
        <f>'Area Category Method'!$V31&amp;AB$130</f>
        <v>OfficeGasEquip</v>
      </c>
      <c r="AC33" s="16" t="str">
        <f>'Area Category Method'!$V31&amp;AC$130</f>
        <v>OfficeRefrigeration</v>
      </c>
      <c r="AD33" s="16" t="str">
        <f>'Area Category Method'!$V31&amp;AD$130</f>
        <v>OfficeInfiltration</v>
      </c>
      <c r="AE33" s="16" t="str">
        <f>'Area Category Method'!$V31&amp;AE$130</f>
        <v>OfficeHVACAvail</v>
      </c>
      <c r="AF33" s="16" t="str">
        <f>'Area Category Method'!$V31&amp;AF$130</f>
        <v>OfficeHtgSetpt</v>
      </c>
      <c r="AG33" s="16" t="str">
        <f>'Area Category Method'!$V31&amp;AG$130</f>
        <v>OfficeClgSetpt</v>
      </c>
      <c r="AH33" s="16" t="str">
        <f>'Area Category Method'!$V31&amp;AH$130</f>
        <v>OfficeElevator</v>
      </c>
      <c r="AI33" s="16" t="str">
        <f>'Area Category Method'!$V31&amp;AI$130</f>
        <v>OfficeEscalator</v>
      </c>
      <c r="AJ33" s="15" t="str">
        <f>'Area Category Method'!$V31&amp;AJ$130</f>
        <v>OfficeWtrHtrSetpt</v>
      </c>
      <c r="AK33" s="15" t="s">
        <v>208</v>
      </c>
    </row>
    <row r="34" spans="2:37">
      <c r="B34" s="16" t="str">
        <f>TRIM(LEFT('Area Category Method'!$A32,IF(ISNUMBER(FIND(" (Note",'Area Category Method'!$A32,1)),FIND(" (Note",'Area Category Method'!$A32,1),99)))</f>
        <v>Office - Open Plan</v>
      </c>
      <c r="C34" s="16">
        <f>'Area Category Method'!B32</f>
        <v>10</v>
      </c>
      <c r="D34" s="16">
        <f>'Area Category Method'!C32</f>
        <v>250</v>
      </c>
      <c r="E34" s="16">
        <f>'Area Category Method'!D32</f>
        <v>200</v>
      </c>
      <c r="F34" s="16">
        <f>'Area Category Method'!E32</f>
        <v>1.5</v>
      </c>
      <c r="G34" s="16">
        <f>'Area Category Method'!F32</f>
        <v>0.18</v>
      </c>
      <c r="H34" s="16">
        <f>'Area Category Method'!G32</f>
        <v>0.98</v>
      </c>
      <c r="I34" s="16">
        <f>'Area Category Method'!H32</f>
        <v>4</v>
      </c>
      <c r="J34" s="16">
        <f>'Area Category Method'!I32</f>
        <v>0.06</v>
      </c>
      <c r="K34" s="16">
        <f>'Area Category Method'!J32</f>
        <v>5</v>
      </c>
      <c r="L34" s="16">
        <f>'Area Category Method'!K32</f>
        <v>0</v>
      </c>
      <c r="M34" s="16">
        <f>'Area Category Method'!M32</f>
        <v>0.06</v>
      </c>
      <c r="N34" s="16">
        <f>'Area Category Method'!L32</f>
        <v>5</v>
      </c>
      <c r="O34" s="16">
        <f>'Area Category Method'!N32</f>
        <v>0</v>
      </c>
      <c r="P34" s="16">
        <f>'Area Category Method'!O32</f>
        <v>0.15</v>
      </c>
      <c r="Q34" s="16">
        <f>'Area Category Method'!P32</f>
        <v>0</v>
      </c>
      <c r="R34" s="16">
        <f>'Area Category Method'!Q32</f>
        <v>0</v>
      </c>
      <c r="S34" s="16">
        <f>'Area Category Method'!R32</f>
        <v>75</v>
      </c>
      <c r="T34" s="16">
        <f>'Area Category Method'!S32</f>
        <v>500</v>
      </c>
      <c r="U34" s="16">
        <f>'Area Category Method'!T32</f>
        <v>1</v>
      </c>
      <c r="V34" s="16">
        <f>'Area Category Method'!U32</f>
        <v>4</v>
      </c>
      <c r="W34" s="16" t="str">
        <f>'Area Category Method'!V32</f>
        <v>Office</v>
      </c>
      <c r="X34" s="16" t="str">
        <f>'Area Category Method'!$V32&amp;X$130</f>
        <v>OfficeOccupancy</v>
      </c>
      <c r="Y34" s="16" t="str">
        <f>'Area Category Method'!$V32&amp;Y$130</f>
        <v>OfficeReceptacle</v>
      </c>
      <c r="Z34" s="16" t="str">
        <f>'Area Category Method'!$V32&amp;Z$130</f>
        <v>OfficeServiceHotWater</v>
      </c>
      <c r="AA34" s="16" t="str">
        <f>'Area Category Method'!$V32&amp;AA$130</f>
        <v>OfficeLights</v>
      </c>
      <c r="AB34" s="16" t="str">
        <f>'Area Category Method'!$V32&amp;AB$130</f>
        <v>OfficeGasEquip</v>
      </c>
      <c r="AC34" s="16" t="str">
        <f>'Area Category Method'!$V32&amp;AC$130</f>
        <v>OfficeRefrigeration</v>
      </c>
      <c r="AD34" s="16" t="str">
        <f>'Area Category Method'!$V32&amp;AD$130</f>
        <v>OfficeInfiltration</v>
      </c>
      <c r="AE34" s="16" t="str">
        <f>'Area Category Method'!$V32&amp;AE$130</f>
        <v>OfficeHVACAvail</v>
      </c>
      <c r="AF34" s="16" t="str">
        <f>'Area Category Method'!$V32&amp;AF$130</f>
        <v>OfficeHtgSetpt</v>
      </c>
      <c r="AG34" s="16" t="str">
        <f>'Area Category Method'!$V32&amp;AG$130</f>
        <v>OfficeClgSetpt</v>
      </c>
      <c r="AH34" s="16" t="str">
        <f>'Area Category Method'!$V32&amp;AH$130</f>
        <v>OfficeElevator</v>
      </c>
      <c r="AI34" s="16" t="str">
        <f>'Area Category Method'!$V32&amp;AI$130</f>
        <v>OfficeEscalator</v>
      </c>
      <c r="AJ34" s="15" t="str">
        <f>'Area Category Method'!$V32&amp;AJ$130</f>
        <v>OfficeWtrHtrSetpt</v>
      </c>
      <c r="AK34" s="15" t="s">
        <v>208</v>
      </c>
    </row>
    <row r="35" spans="2:37">
      <c r="B35" s="16" t="str">
        <f>TRIM(LEFT('Area Category Method'!$A33,IF(ISNUMBER(FIND(" (Note",'Area Category Method'!$A33,1)),FIND(" (Note",'Area Category Method'!$A33,1),99)))</f>
        <v>Restrooms</v>
      </c>
      <c r="C35" s="16">
        <f>'Area Category Method'!B33</f>
        <v>10</v>
      </c>
      <c r="D35" s="16">
        <f>'Area Category Method'!C33</f>
        <v>250</v>
      </c>
      <c r="E35" s="16">
        <f>'Area Category Method'!D33</f>
        <v>250</v>
      </c>
      <c r="F35" s="16">
        <f>'Area Category Method'!E33</f>
        <v>0.2</v>
      </c>
      <c r="G35" s="16">
        <f>'Area Category Method'!F33</f>
        <v>0</v>
      </c>
      <c r="H35" s="16">
        <f>'Area Category Method'!G33</f>
        <v>0.98</v>
      </c>
      <c r="I35" s="16">
        <f>'Area Category Method'!H33</f>
        <v>8</v>
      </c>
      <c r="J35" s="16">
        <f>'Area Category Method'!I33</f>
        <v>0</v>
      </c>
      <c r="K35" s="16">
        <f>'Area Category Method'!J33</f>
        <v>0</v>
      </c>
      <c r="L35" s="41" t="str">
        <f>'Area Category Method'!K33</f>
        <v>50 cfm/toilet</v>
      </c>
      <c r="M35" s="16">
        <f>'Area Category Method'!M33</f>
        <v>0</v>
      </c>
      <c r="N35" s="16">
        <f>'Area Category Method'!L33</f>
        <v>0</v>
      </c>
      <c r="O35" s="41" t="str">
        <f>'Area Category Method'!N33</f>
        <v>20/50f</v>
      </c>
      <c r="P35" s="16">
        <f>'Area Category Method'!O33</f>
        <v>0.15</v>
      </c>
      <c r="Q35" s="16">
        <f>'Area Category Method'!P33</f>
        <v>0</v>
      </c>
      <c r="R35" s="16">
        <f>'Area Category Method'!Q33</f>
        <v>0</v>
      </c>
      <c r="S35" s="16">
        <f>'Area Category Method'!R33</f>
        <v>50</v>
      </c>
      <c r="T35" s="16">
        <f>'Area Category Method'!S33</f>
        <v>100</v>
      </c>
      <c r="U35" s="16">
        <f>'Area Category Method'!T33</f>
        <v>1.5</v>
      </c>
      <c r="V35" s="16">
        <f>'Area Category Method'!U33</f>
        <v>2</v>
      </c>
      <c r="W35" s="16" t="str">
        <f>'Area Category Method'!V33</f>
        <v>Office</v>
      </c>
      <c r="X35" s="16" t="str">
        <f>'Area Category Method'!$V33&amp;X$130</f>
        <v>OfficeOccupancy</v>
      </c>
      <c r="Y35" s="16" t="str">
        <f>'Area Category Method'!$V33&amp;Y$130</f>
        <v>OfficeReceptacle</v>
      </c>
      <c r="Z35" s="16" t="str">
        <f>'Area Category Method'!$V33&amp;Z$130</f>
        <v>OfficeServiceHotWater</v>
      </c>
      <c r="AA35" s="16" t="str">
        <f>'Area Category Method'!$V33&amp;AA$130</f>
        <v>OfficeLights</v>
      </c>
      <c r="AB35" s="16" t="str">
        <f>'Area Category Method'!$V33&amp;AB$130</f>
        <v>OfficeGasEquip</v>
      </c>
      <c r="AC35" s="16" t="str">
        <f>'Area Category Method'!$V33&amp;AC$130</f>
        <v>OfficeRefrigeration</v>
      </c>
      <c r="AD35" s="16" t="str">
        <f>'Area Category Method'!$V33&amp;AD$130</f>
        <v>OfficeInfiltration</v>
      </c>
      <c r="AE35" s="16" t="str">
        <f>'Area Category Method'!$V33&amp;AE$130</f>
        <v>OfficeHVACAvail</v>
      </c>
      <c r="AF35" s="16" t="str">
        <f>'Area Category Method'!$V33&amp;AF$130</f>
        <v>OfficeHtgSetpt</v>
      </c>
      <c r="AG35" s="16" t="str">
        <f>'Area Category Method'!$V33&amp;AG$130</f>
        <v>OfficeClgSetpt</v>
      </c>
      <c r="AH35" s="16" t="str">
        <f>'Area Category Method'!$V33&amp;AH$130</f>
        <v>OfficeElevator</v>
      </c>
      <c r="AI35" s="16" t="str">
        <f>'Area Category Method'!$V33&amp;AI$130</f>
        <v>OfficeEscalator</v>
      </c>
      <c r="AJ35" s="15" t="str">
        <f>'Area Category Method'!$V33&amp;AJ$130</f>
        <v>OfficeWtrHtrSetpt</v>
      </c>
      <c r="AK35" s="15" t="s">
        <v>208</v>
      </c>
    </row>
    <row r="36" spans="2:37">
      <c r="B36" s="16" t="str">
        <f>TRIM(LEFT('Area Category Method'!$A34,IF(ISNUMBER(FIND(" (Note",'Area Category Method'!$A34,1)),FIND(" (Note",'Area Category Method'!$A34,1),99)))</f>
        <v>Sales Area (for accent lighting, see Section 9.6.2 (b))</v>
      </c>
      <c r="C36" s="16">
        <f>'Area Category Method'!B34</f>
        <v>33.333329999999997</v>
      </c>
      <c r="D36" s="16">
        <f>'Area Category Method'!C34</f>
        <v>250</v>
      </c>
      <c r="E36" s="16">
        <f>'Area Category Method'!D34</f>
        <v>200</v>
      </c>
      <c r="F36" s="16">
        <f>'Area Category Method'!E34</f>
        <v>1</v>
      </c>
      <c r="G36" s="16">
        <f>'Area Category Method'!F34</f>
        <v>0.18</v>
      </c>
      <c r="H36" s="16">
        <f>'Area Category Method'!G34</f>
        <v>1.68</v>
      </c>
      <c r="I36" s="16">
        <f>'Area Category Method'!H34</f>
        <v>6</v>
      </c>
      <c r="J36" s="16">
        <f>'Area Category Method'!I34</f>
        <v>0.12</v>
      </c>
      <c r="K36" s="16">
        <f>'Area Category Method'!J34</f>
        <v>7.5</v>
      </c>
      <c r="L36" s="16">
        <f>'Area Category Method'!K34</f>
        <v>0</v>
      </c>
      <c r="M36" s="16">
        <f>'Area Category Method'!M34</f>
        <v>0.12</v>
      </c>
      <c r="N36" s="16">
        <f>'Area Category Method'!L34</f>
        <v>7.5</v>
      </c>
      <c r="O36" s="16">
        <f>'Area Category Method'!N34</f>
        <v>0</v>
      </c>
      <c r="P36" s="16">
        <f>'Area Category Method'!O34</f>
        <v>0.2</v>
      </c>
      <c r="Q36" s="16">
        <f>'Area Category Method'!P34</f>
        <v>0</v>
      </c>
      <c r="R36" s="16">
        <f>'Area Category Method'!Q34</f>
        <v>0</v>
      </c>
      <c r="S36" s="16">
        <f>'Area Category Method'!R34</f>
        <v>100</v>
      </c>
      <c r="T36" s="16">
        <f>'Area Category Method'!S34</f>
        <v>1000</v>
      </c>
      <c r="U36" s="16">
        <f>'Area Category Method'!T34</f>
        <v>1.5</v>
      </c>
      <c r="V36" s="16">
        <f>'Area Category Method'!U34</f>
        <v>2</v>
      </c>
      <c r="W36" s="16" t="str">
        <f>'Area Category Method'!V34</f>
        <v>Retail</v>
      </c>
      <c r="X36" s="16" t="str">
        <f>'Area Category Method'!$V34&amp;X$130</f>
        <v>RetailOccupancy</v>
      </c>
      <c r="Y36" s="16" t="str">
        <f>'Area Category Method'!$V34&amp;Y$130</f>
        <v>RetailReceptacle</v>
      </c>
      <c r="Z36" s="16" t="str">
        <f>'Area Category Method'!$V34&amp;Z$130</f>
        <v>RetailServiceHotWater</v>
      </c>
      <c r="AA36" s="16" t="str">
        <f>'Area Category Method'!$V34&amp;AA$130</f>
        <v>RetailLights</v>
      </c>
      <c r="AB36" s="16" t="str">
        <f>'Area Category Method'!$V34&amp;AB$130</f>
        <v>RetailGasEquip</v>
      </c>
      <c r="AC36" s="16" t="str">
        <f>'Area Category Method'!$V34&amp;AC$130</f>
        <v>RetailRefrigeration</v>
      </c>
      <c r="AD36" s="16" t="str">
        <f>'Area Category Method'!$V34&amp;AD$130</f>
        <v>RetailInfiltration</v>
      </c>
      <c r="AE36" s="16" t="str">
        <f>'Area Category Method'!$V34&amp;AE$130</f>
        <v>RetailHVACAvail</v>
      </c>
      <c r="AF36" s="16" t="str">
        <f>'Area Category Method'!$V34&amp;AF$130</f>
        <v>RetailHtgSetpt</v>
      </c>
      <c r="AG36" s="16" t="str">
        <f>'Area Category Method'!$V34&amp;AG$130</f>
        <v>RetailClgSetpt</v>
      </c>
      <c r="AH36" s="16" t="str">
        <f>'Area Category Method'!$V34&amp;AH$130</f>
        <v>RetailElevator</v>
      </c>
      <c r="AI36" s="16" t="str">
        <f>'Area Category Method'!$V34&amp;AI$130</f>
        <v>RetailEscalator</v>
      </c>
      <c r="AJ36" s="15" t="str">
        <f>'Area Category Method'!$V34&amp;AJ$130</f>
        <v>RetailWtrHtrSetpt</v>
      </c>
      <c r="AK36" s="15" t="s">
        <v>208</v>
      </c>
    </row>
    <row r="37" spans="2:37">
      <c r="B37" s="16" t="str">
        <f>TRIM(LEFT('Area Category Method'!$A35,IF(ISNUMBER(FIND(" (Note",'Area Category Method'!$A35,1)),FIND(" (Note",'Area Category Method'!$A35,1),99)))</f>
        <v>Stairway</v>
      </c>
      <c r="C37" s="16">
        <f>'Area Category Method'!B35</f>
        <v>10</v>
      </c>
      <c r="D37" s="16">
        <f>'Area Category Method'!C35</f>
        <v>250</v>
      </c>
      <c r="E37" s="16">
        <f>'Area Category Method'!D35</f>
        <v>250</v>
      </c>
      <c r="F37" s="16">
        <f>'Area Category Method'!E35</f>
        <v>0.2</v>
      </c>
      <c r="G37" s="16">
        <f>'Area Category Method'!F35</f>
        <v>0</v>
      </c>
      <c r="H37" s="16">
        <f>'Area Category Method'!G35</f>
        <v>0.69</v>
      </c>
      <c r="I37" s="16">
        <f>'Area Category Method'!H35</f>
        <v>10</v>
      </c>
      <c r="J37" s="16">
        <f>'Area Category Method'!I35</f>
        <v>0.06</v>
      </c>
      <c r="K37" s="16">
        <f>'Area Category Method'!J35</f>
        <v>0</v>
      </c>
      <c r="L37" s="16">
        <f>'Area Category Method'!K35</f>
        <v>0</v>
      </c>
      <c r="M37" s="16">
        <f>'Area Category Method'!M35</f>
        <v>0.06</v>
      </c>
      <c r="N37" s="16">
        <f>'Area Category Method'!L35</f>
        <v>0</v>
      </c>
      <c r="O37" s="16">
        <f>'Area Category Method'!N35</f>
        <v>0</v>
      </c>
      <c r="P37" s="16">
        <f>'Area Category Method'!O35</f>
        <v>0.15</v>
      </c>
      <c r="Q37" s="16">
        <f>'Area Category Method'!P35</f>
        <v>0</v>
      </c>
      <c r="R37" s="16">
        <f>'Area Category Method'!Q35</f>
        <v>0</v>
      </c>
      <c r="S37" s="16">
        <f>'Area Category Method'!R35</f>
        <v>50</v>
      </c>
      <c r="T37" s="16">
        <f>'Area Category Method'!S35</f>
        <v>100</v>
      </c>
      <c r="U37" s="16">
        <f>'Area Category Method'!T35</f>
        <v>1.5</v>
      </c>
      <c r="V37" s="16">
        <f>'Area Category Method'!U35</f>
        <v>2</v>
      </c>
      <c r="W37" s="16" t="str">
        <f>'Area Category Method'!V35</f>
        <v>Office</v>
      </c>
      <c r="X37" s="16" t="str">
        <f>'Area Category Method'!$V35&amp;X$130</f>
        <v>OfficeOccupancy</v>
      </c>
      <c r="Y37" s="16" t="str">
        <f>'Area Category Method'!$V35&amp;Y$130</f>
        <v>OfficeReceptacle</v>
      </c>
      <c r="Z37" s="16" t="str">
        <f>'Area Category Method'!$V35&amp;Z$130</f>
        <v>OfficeServiceHotWater</v>
      </c>
      <c r="AA37" s="16" t="str">
        <f>'Area Category Method'!$V35&amp;AA$130</f>
        <v>OfficeLights</v>
      </c>
      <c r="AB37" s="16" t="str">
        <f>'Area Category Method'!$V35&amp;AB$130</f>
        <v>OfficeGasEquip</v>
      </c>
      <c r="AC37" s="16" t="str">
        <f>'Area Category Method'!$V35&amp;AC$130</f>
        <v>OfficeRefrigeration</v>
      </c>
      <c r="AD37" s="16" t="str">
        <f>'Area Category Method'!$V35&amp;AD$130</f>
        <v>OfficeInfiltration</v>
      </c>
      <c r="AE37" s="16" t="str">
        <f>'Area Category Method'!$V35&amp;AE$130</f>
        <v>OfficeHVACAvail</v>
      </c>
      <c r="AF37" s="16" t="str">
        <f>'Area Category Method'!$V35&amp;AF$130</f>
        <v>OfficeHtgSetpt</v>
      </c>
      <c r="AG37" s="16" t="str">
        <f>'Area Category Method'!$V35&amp;AG$130</f>
        <v>OfficeClgSetpt</v>
      </c>
      <c r="AH37" s="16" t="str">
        <f>'Area Category Method'!$V35&amp;AH$130</f>
        <v>OfficeElevator</v>
      </c>
      <c r="AI37" s="16" t="str">
        <f>'Area Category Method'!$V35&amp;AI$130</f>
        <v>OfficeEscalator</v>
      </c>
      <c r="AJ37" s="15" t="str">
        <f>'Area Category Method'!$V35&amp;AJ$130</f>
        <v>OfficeWtrHtrSetpt</v>
      </c>
      <c r="AK37" s="15" t="s">
        <v>208</v>
      </c>
    </row>
    <row r="38" spans="2:37">
      <c r="B38" s="16" t="str">
        <f>TRIM(LEFT('Area Category Method'!$A36,IF(ISNUMBER(FIND(" (Note",'Area Category Method'!$A36,1)),FIND(" (Note",'Area Category Method'!$A36,1),99)))</f>
        <v>Storage</v>
      </c>
      <c r="C38" s="16">
        <f>'Area Category Method'!B36</f>
        <v>3</v>
      </c>
      <c r="D38" s="16">
        <f>'Area Category Method'!C36</f>
        <v>275</v>
      </c>
      <c r="E38" s="16">
        <f>'Area Category Method'!D36</f>
        <v>475</v>
      </c>
      <c r="F38" s="16">
        <f>'Area Category Method'!E36</f>
        <v>0.2</v>
      </c>
      <c r="G38" s="16">
        <f>'Area Category Method'!F36</f>
        <v>0.18</v>
      </c>
      <c r="H38" s="16">
        <f>'Area Category Method'!G36</f>
        <v>0.63</v>
      </c>
      <c r="I38" s="16">
        <f>'Area Category Method'!H36</f>
        <v>6</v>
      </c>
      <c r="J38" s="16">
        <f>'Area Category Method'!I36</f>
        <v>0.06</v>
      </c>
      <c r="K38" s="16">
        <f>'Area Category Method'!J36</f>
        <v>5</v>
      </c>
      <c r="L38" s="16">
        <f>'Area Category Method'!K36</f>
        <v>0</v>
      </c>
      <c r="M38" s="16">
        <f>'Area Category Method'!M36</f>
        <v>0.12</v>
      </c>
      <c r="N38" s="16">
        <f>'Area Category Method'!L36</f>
        <v>0</v>
      </c>
      <c r="O38" s="16">
        <f>'Area Category Method'!N36</f>
        <v>0</v>
      </c>
      <c r="P38" s="16">
        <f>'Area Category Method'!O36</f>
        <v>0.15</v>
      </c>
      <c r="Q38" s="16">
        <f>'Area Category Method'!P36</f>
        <v>0</v>
      </c>
      <c r="R38" s="16">
        <f>'Area Category Method'!Q36</f>
        <v>0</v>
      </c>
      <c r="S38" s="16">
        <f>'Area Category Method'!R36</f>
        <v>50</v>
      </c>
      <c r="T38" s="16">
        <f>'Area Category Method'!S36</f>
        <v>300</v>
      </c>
      <c r="U38" s="16">
        <f>'Area Category Method'!T36</f>
        <v>1.5</v>
      </c>
      <c r="V38" s="16">
        <f>'Area Category Method'!U36</f>
        <v>2</v>
      </c>
      <c r="W38" s="16" t="str">
        <f>'Area Category Method'!V36</f>
        <v>Warehouse</v>
      </c>
      <c r="X38" s="16" t="str">
        <f>'Area Category Method'!$V36&amp;X$130</f>
        <v>WarehouseOccupancy</v>
      </c>
      <c r="Y38" s="16" t="str">
        <f>'Area Category Method'!$V36&amp;Y$130</f>
        <v>WarehouseReceptacle</v>
      </c>
      <c r="Z38" s="16" t="str">
        <f>'Area Category Method'!$V36&amp;Z$130</f>
        <v>WarehouseServiceHotWater</v>
      </c>
      <c r="AA38" s="16" t="str">
        <f>'Area Category Method'!$V36&amp;AA$130</f>
        <v>WarehouseLights</v>
      </c>
      <c r="AB38" s="16" t="str">
        <f>'Area Category Method'!$V36&amp;AB$130</f>
        <v>WarehouseGasEquip</v>
      </c>
      <c r="AC38" s="16" t="str">
        <f>'Area Category Method'!$V36&amp;AC$130</f>
        <v>WarehouseRefrigeration</v>
      </c>
      <c r="AD38" s="16" t="str">
        <f>'Area Category Method'!$V36&amp;AD$130</f>
        <v>WarehouseInfiltration</v>
      </c>
      <c r="AE38" s="16" t="str">
        <f>'Area Category Method'!$V36&amp;AE$130</f>
        <v>WarehouseHVACAvail</v>
      </c>
      <c r="AF38" s="16" t="str">
        <f>'Area Category Method'!$V36&amp;AF$130</f>
        <v>WarehouseHtgSetpt</v>
      </c>
      <c r="AG38" s="16" t="str">
        <f>'Area Category Method'!$V36&amp;AG$130</f>
        <v>WarehouseClgSetpt</v>
      </c>
      <c r="AH38" s="16" t="str">
        <f>'Area Category Method'!$V36&amp;AH$130</f>
        <v>WarehouseElevator</v>
      </c>
      <c r="AI38" s="16" t="str">
        <f>'Area Category Method'!$V36&amp;AI$130</f>
        <v>WarehouseEscalator</v>
      </c>
      <c r="AJ38" s="15" t="str">
        <f>'Area Category Method'!$V36&amp;AJ$130</f>
        <v>WarehouseWtrHtrSetpt</v>
      </c>
      <c r="AK38" s="15" t="s">
        <v>208</v>
      </c>
    </row>
    <row r="39" spans="2:37">
      <c r="B39" s="16" t="str">
        <f>TRIM(LEFT('Area Category Method'!$A37,IF(ISNUMBER(FIND(" (Note",'Area Category Method'!$A37,1)),FIND(" (Note",'Area Category Method'!$A37,1),99)))</f>
        <v>Workshop</v>
      </c>
      <c r="C39" s="16">
        <f>'Area Category Method'!B37</f>
        <v>10</v>
      </c>
      <c r="D39" s="16">
        <f>'Area Category Method'!C37</f>
        <v>275</v>
      </c>
      <c r="E39" s="16">
        <f>'Area Category Method'!D37</f>
        <v>475</v>
      </c>
      <c r="F39" s="16">
        <f>'Area Category Method'!E37</f>
        <v>1</v>
      </c>
      <c r="G39" s="16">
        <f>'Area Category Method'!F37</f>
        <v>0.18</v>
      </c>
      <c r="H39" s="16">
        <f>'Area Category Method'!G37</f>
        <v>1.59</v>
      </c>
      <c r="I39" s="16">
        <f>'Area Category Method'!H37</f>
        <v>6</v>
      </c>
      <c r="J39" s="16">
        <f>'Area Category Method'!I37</f>
        <v>0.12</v>
      </c>
      <c r="K39" s="16">
        <f>'Area Category Method'!J37</f>
        <v>7.5</v>
      </c>
      <c r="L39" s="16">
        <f>'Area Category Method'!K37</f>
        <v>0</v>
      </c>
      <c r="M39" s="16">
        <f>'Area Category Method'!M37</f>
        <v>0.18</v>
      </c>
      <c r="N39" s="16">
        <f>'Area Category Method'!L37</f>
        <v>10</v>
      </c>
      <c r="O39" s="16">
        <f>'Area Category Method'!N37</f>
        <v>0.5</v>
      </c>
      <c r="P39" s="16">
        <f>'Area Category Method'!O37</f>
        <v>0.15</v>
      </c>
      <c r="Q39" s="16">
        <f>'Area Category Method'!P37</f>
        <v>0</v>
      </c>
      <c r="R39" s="16">
        <f>'Area Category Method'!Q37</f>
        <v>0</v>
      </c>
      <c r="S39" s="16">
        <f>'Area Category Method'!R37</f>
        <v>300</v>
      </c>
      <c r="T39" s="16">
        <f>'Area Category Method'!S37</f>
        <v>1000</v>
      </c>
      <c r="U39" s="16">
        <f>'Area Category Method'!T37</f>
        <v>1.5</v>
      </c>
      <c r="V39" s="16">
        <f>'Area Category Method'!U37</f>
        <v>2</v>
      </c>
      <c r="W39" s="16" t="str">
        <f>'Area Category Method'!V37</f>
        <v>Manufacturing</v>
      </c>
      <c r="X39" s="16" t="str">
        <f>'Area Category Method'!$V37&amp;X$130</f>
        <v>ManufacturingOccupancy</v>
      </c>
      <c r="Y39" s="16" t="str">
        <f>'Area Category Method'!$V37&amp;Y$130</f>
        <v>ManufacturingReceptacle</v>
      </c>
      <c r="Z39" s="16" t="str">
        <f>'Area Category Method'!$V37&amp;Z$130</f>
        <v>ManufacturingServiceHotWater</v>
      </c>
      <c r="AA39" s="16" t="str">
        <f>'Area Category Method'!$V37&amp;AA$130</f>
        <v>ManufacturingLights</v>
      </c>
      <c r="AB39" s="16" t="str">
        <f>'Area Category Method'!$V37&amp;AB$130</f>
        <v>ManufacturingGasEquip</v>
      </c>
      <c r="AC39" s="16" t="str">
        <f>'Area Category Method'!$V37&amp;AC$130</f>
        <v>ManufacturingRefrigeration</v>
      </c>
      <c r="AD39" s="16" t="str">
        <f>'Area Category Method'!$V37&amp;AD$130</f>
        <v>ManufacturingInfiltration</v>
      </c>
      <c r="AE39" s="16" t="str">
        <f>'Area Category Method'!$V37&amp;AE$130</f>
        <v>ManufacturingHVACAvail</v>
      </c>
      <c r="AF39" s="16" t="str">
        <f>'Area Category Method'!$V37&amp;AF$130</f>
        <v>ManufacturingHtgSetpt</v>
      </c>
      <c r="AG39" s="16" t="str">
        <f>'Area Category Method'!$V37&amp;AG$130</f>
        <v>ManufacturingClgSetpt</v>
      </c>
      <c r="AH39" s="16" t="str">
        <f>'Area Category Method'!$V37&amp;AH$130</f>
        <v>ManufacturingElevator</v>
      </c>
      <c r="AI39" s="16" t="str">
        <f>'Area Category Method'!$V37&amp;AI$130</f>
        <v>ManufacturingEscalator</v>
      </c>
      <c r="AJ39" s="15" t="str">
        <f>'Area Category Method'!$V37&amp;AJ$130</f>
        <v>ManufacturingWtrHtrSetpt</v>
      </c>
      <c r="AK39" s="15" t="s">
        <v>208</v>
      </c>
    </row>
    <row r="40" spans="2:37">
      <c r="B40" s="16" t="str">
        <f>TRIM(LEFT('Area Category Method'!$A38,IF(ISNUMBER(FIND(" (Note",'Area Category Method'!$A38,1)),FIND(" (Note",'Area Category Method'!$A38,1),99)))</f>
        <v>Automotive - Service/Repair</v>
      </c>
      <c r="C40" s="16">
        <f>'Area Category Method'!B38</f>
        <v>10</v>
      </c>
      <c r="D40" s="16">
        <f>'Area Category Method'!C38</f>
        <v>275</v>
      </c>
      <c r="E40" s="16">
        <f>'Area Category Method'!D38</f>
        <v>475</v>
      </c>
      <c r="F40" s="16">
        <f>'Area Category Method'!E38</f>
        <v>1</v>
      </c>
      <c r="G40" s="16">
        <f>'Area Category Method'!F38</f>
        <v>0.18</v>
      </c>
      <c r="H40" s="16">
        <f>'Area Category Method'!G38</f>
        <v>0.67</v>
      </c>
      <c r="I40" s="16">
        <f>'Area Category Method'!H38</f>
        <v>4</v>
      </c>
      <c r="J40" s="16">
        <f>'Area Category Method'!I38</f>
        <v>0.12</v>
      </c>
      <c r="K40" s="16">
        <f>'Area Category Method'!J38</f>
        <v>7.5</v>
      </c>
      <c r="L40" s="16">
        <f>'Area Category Method'!K38</f>
        <v>1.5</v>
      </c>
      <c r="M40" s="16">
        <f>'Area Category Method'!M38</f>
        <v>0</v>
      </c>
      <c r="N40" s="16">
        <f>'Area Category Method'!L38</f>
        <v>0</v>
      </c>
      <c r="O40" s="16">
        <f>'Area Category Method'!N38</f>
        <v>0.75</v>
      </c>
      <c r="P40" s="16">
        <f>'Area Category Method'!O38</f>
        <v>1.5</v>
      </c>
      <c r="Q40" s="16">
        <f>'Area Category Method'!P38</f>
        <v>0.75063999999999997</v>
      </c>
      <c r="R40" s="16">
        <f>'Area Category Method'!Q38</f>
        <v>0</v>
      </c>
      <c r="S40" s="16">
        <f>'Area Category Method'!R38</f>
        <v>200</v>
      </c>
      <c r="T40" s="16">
        <f>'Area Category Method'!S38</f>
        <v>1500</v>
      </c>
      <c r="U40" s="16">
        <f>'Area Category Method'!T38</f>
        <v>1.5</v>
      </c>
      <c r="V40" s="16">
        <f>'Area Category Method'!U38</f>
        <v>2</v>
      </c>
      <c r="W40" s="16" t="str">
        <f>'Area Category Method'!V38</f>
        <v>Manufacturing</v>
      </c>
      <c r="X40" s="16" t="str">
        <f>'Area Category Method'!$V38&amp;X$130</f>
        <v>ManufacturingOccupancy</v>
      </c>
      <c r="Y40" s="16" t="str">
        <f>'Area Category Method'!$V38&amp;Y$130</f>
        <v>ManufacturingReceptacle</v>
      </c>
      <c r="Z40" s="16" t="str">
        <f>'Area Category Method'!$V38&amp;Z$130</f>
        <v>ManufacturingServiceHotWater</v>
      </c>
      <c r="AA40" s="16" t="str">
        <f>'Area Category Method'!$V38&amp;AA$130</f>
        <v>ManufacturingLights</v>
      </c>
      <c r="AB40" s="16" t="str">
        <f>'Area Category Method'!$V38&amp;AB$130</f>
        <v>ManufacturingGasEquip</v>
      </c>
      <c r="AC40" s="16" t="str">
        <f>'Area Category Method'!$V38&amp;AC$130</f>
        <v>ManufacturingRefrigeration</v>
      </c>
      <c r="AD40" s="16" t="str">
        <f>'Area Category Method'!$V38&amp;AD$130</f>
        <v>ManufacturingInfiltration</v>
      </c>
      <c r="AE40" s="16" t="str">
        <f>'Area Category Method'!$V38&amp;AE$130</f>
        <v>ManufacturingHVACAvail</v>
      </c>
      <c r="AF40" s="16" t="str">
        <f>'Area Category Method'!$V38&amp;AF$130</f>
        <v>ManufacturingHtgSetpt</v>
      </c>
      <c r="AG40" s="16" t="str">
        <f>'Area Category Method'!$V38&amp;AG$130</f>
        <v>ManufacturingClgSetpt</v>
      </c>
      <c r="AH40" s="16" t="str">
        <f>'Area Category Method'!$V38&amp;AH$130</f>
        <v>ManufacturingElevator</v>
      </c>
      <c r="AI40" s="16" t="str">
        <f>'Area Category Method'!$V38&amp;AI$130</f>
        <v>ManufacturingEscalator</v>
      </c>
      <c r="AJ40" s="15" t="str">
        <f>'Area Category Method'!$V38&amp;AJ$130</f>
        <v>ManufacturingWtrHtrSetpt</v>
      </c>
      <c r="AK40" s="15" t="s">
        <v>208</v>
      </c>
    </row>
    <row r="41" spans="2:37">
      <c r="B41" s="16" t="str">
        <f>TRIM(LEFT('Area Category Method'!$A39,IF(ISNUMBER(FIND(" (Note",'Area Category Method'!$A39,1)),FIND(" (Note",'Area Category Method'!$A39,1),99)))</f>
        <v>Bank/Office - Banking Activity Area</v>
      </c>
      <c r="C41" s="16">
        <f>'Area Category Method'!B39</f>
        <v>10</v>
      </c>
      <c r="D41" s="16">
        <f>'Area Category Method'!C39</f>
        <v>250</v>
      </c>
      <c r="E41" s="16">
        <f>'Area Category Method'!D39</f>
        <v>250</v>
      </c>
      <c r="F41" s="16">
        <f>'Area Category Method'!E39</f>
        <v>1.5</v>
      </c>
      <c r="G41" s="16">
        <f>'Area Category Method'!F39</f>
        <v>0.18</v>
      </c>
      <c r="H41" s="16">
        <f>'Area Category Method'!G39</f>
        <v>1.38</v>
      </c>
      <c r="I41" s="16">
        <f>'Area Category Method'!H39</f>
        <v>6</v>
      </c>
      <c r="J41" s="16">
        <f>'Area Category Method'!I39</f>
        <v>0.06</v>
      </c>
      <c r="K41" s="16">
        <f>'Area Category Method'!J39</f>
        <v>7.5</v>
      </c>
      <c r="L41" s="16">
        <f>'Area Category Method'!K39</f>
        <v>0</v>
      </c>
      <c r="M41" s="16">
        <f>'Area Category Method'!M39</f>
        <v>0.06</v>
      </c>
      <c r="N41" s="16">
        <f>'Area Category Method'!L39</f>
        <v>5</v>
      </c>
      <c r="O41" s="16">
        <f>'Area Category Method'!N39</f>
        <v>0</v>
      </c>
      <c r="P41" s="16">
        <f>'Area Category Method'!O39</f>
        <v>0.15</v>
      </c>
      <c r="Q41" s="16">
        <f>'Area Category Method'!P39</f>
        <v>0</v>
      </c>
      <c r="R41" s="16">
        <f>'Area Category Method'!Q39</f>
        <v>0</v>
      </c>
      <c r="S41" s="16">
        <f>'Area Category Method'!R39</f>
        <v>100</v>
      </c>
      <c r="T41" s="16">
        <f>'Area Category Method'!S39</f>
        <v>300</v>
      </c>
      <c r="U41" s="16">
        <f>'Area Category Method'!T39</f>
        <v>1.5</v>
      </c>
      <c r="V41" s="16">
        <f>'Area Category Method'!U39</f>
        <v>2</v>
      </c>
      <c r="W41" s="16" t="str">
        <f>'Area Category Method'!V39</f>
        <v>Office</v>
      </c>
      <c r="X41" s="16" t="str">
        <f>'Area Category Method'!$V39&amp;X$130</f>
        <v>OfficeOccupancy</v>
      </c>
      <c r="Y41" s="16" t="str">
        <f>'Area Category Method'!$V39&amp;Y$130</f>
        <v>OfficeReceptacle</v>
      </c>
      <c r="Z41" s="16" t="str">
        <f>'Area Category Method'!$V39&amp;Z$130</f>
        <v>OfficeServiceHotWater</v>
      </c>
      <c r="AA41" s="16" t="str">
        <f>'Area Category Method'!$V39&amp;AA$130</f>
        <v>OfficeLights</v>
      </c>
      <c r="AB41" s="16" t="str">
        <f>'Area Category Method'!$V39&amp;AB$130</f>
        <v>OfficeGasEquip</v>
      </c>
      <c r="AC41" s="16" t="str">
        <f>'Area Category Method'!$V39&amp;AC$130</f>
        <v>OfficeRefrigeration</v>
      </c>
      <c r="AD41" s="16" t="str">
        <f>'Area Category Method'!$V39&amp;AD$130</f>
        <v>OfficeInfiltration</v>
      </c>
      <c r="AE41" s="16" t="str">
        <f>'Area Category Method'!$V39&amp;AE$130</f>
        <v>OfficeHVACAvail</v>
      </c>
      <c r="AF41" s="16" t="str">
        <f>'Area Category Method'!$V39&amp;AF$130</f>
        <v>OfficeHtgSetpt</v>
      </c>
      <c r="AG41" s="16" t="str">
        <f>'Area Category Method'!$V39&amp;AG$130</f>
        <v>OfficeClgSetpt</v>
      </c>
      <c r="AH41" s="16" t="str">
        <f>'Area Category Method'!$V39&amp;AH$130</f>
        <v>OfficeElevator</v>
      </c>
      <c r="AI41" s="16" t="str">
        <f>'Area Category Method'!$V39&amp;AI$130</f>
        <v>OfficeEscalator</v>
      </c>
      <c r="AJ41" s="15" t="str">
        <f>'Area Category Method'!$V39&amp;AJ$130</f>
        <v>OfficeWtrHtrSetpt</v>
      </c>
      <c r="AK41" s="15" t="s">
        <v>208</v>
      </c>
    </row>
    <row r="42" spans="2:37">
      <c r="B42" s="16" t="str">
        <f>TRIM(LEFT('Area Category Method'!$A40,IF(ISNUMBER(FIND(" (Note",'Area Category Method'!$A40,1)),FIND(" (Note",'Area Category Method'!$A40,1),99)))</f>
        <v>Convention Center - Audience Seating</v>
      </c>
      <c r="C42" s="16">
        <f>'Area Category Method'!B40</f>
        <v>66.666669999999996</v>
      </c>
      <c r="D42" s="16">
        <f>'Area Category Method'!C40</f>
        <v>245</v>
      </c>
      <c r="E42" s="16">
        <f>'Area Category Method'!D40</f>
        <v>155</v>
      </c>
      <c r="F42" s="16">
        <f>'Area Category Method'!E40</f>
        <v>1</v>
      </c>
      <c r="G42" s="16">
        <f>'Area Category Method'!F40</f>
        <v>0.09</v>
      </c>
      <c r="H42" s="16">
        <f>'Area Category Method'!G40</f>
        <v>0.82</v>
      </c>
      <c r="I42" s="16">
        <f>'Area Category Method'!H40</f>
        <v>4</v>
      </c>
      <c r="J42" s="16">
        <f>'Area Category Method'!I40</f>
        <v>0.06</v>
      </c>
      <c r="K42" s="16">
        <f>'Area Category Method'!J40</f>
        <v>5</v>
      </c>
      <c r="L42" s="16">
        <f>'Area Category Method'!K40</f>
        <v>0</v>
      </c>
      <c r="M42" s="16">
        <f>'Area Category Method'!M40</f>
        <v>0.06</v>
      </c>
      <c r="N42" s="16">
        <f>'Area Category Method'!L40</f>
        <v>7.5</v>
      </c>
      <c r="O42" s="16">
        <f>'Area Category Method'!N40</f>
        <v>0</v>
      </c>
      <c r="P42" s="16">
        <f>'Area Category Method'!O40</f>
        <v>0.15</v>
      </c>
      <c r="Q42" s="16">
        <f>'Area Category Method'!P40</f>
        <v>0</v>
      </c>
      <c r="R42" s="16">
        <f>'Area Category Method'!Q40</f>
        <v>0</v>
      </c>
      <c r="S42" s="16">
        <f>'Area Category Method'!R40</f>
        <v>30</v>
      </c>
      <c r="T42" s="16">
        <f>'Area Category Method'!S40</f>
        <v>300</v>
      </c>
      <c r="U42" s="16">
        <f>'Area Category Method'!T40</f>
        <v>1.5</v>
      </c>
      <c r="V42" s="16">
        <f>'Area Category Method'!U40</f>
        <v>2</v>
      </c>
      <c r="W42" s="16" t="str">
        <f>'Area Category Method'!V40</f>
        <v>Assembly</v>
      </c>
      <c r="X42" s="16" t="str">
        <f>'Area Category Method'!$V40&amp;X$130</f>
        <v>AssemblyOccupancy</v>
      </c>
      <c r="Y42" s="16" t="str">
        <f>'Area Category Method'!$V40&amp;Y$130</f>
        <v>AssemblyReceptacle</v>
      </c>
      <c r="Z42" s="16" t="str">
        <f>'Area Category Method'!$V40&amp;Z$130</f>
        <v>AssemblyServiceHotWater</v>
      </c>
      <c r="AA42" s="16" t="str">
        <f>'Area Category Method'!$V40&amp;AA$130</f>
        <v>AssemblyLights</v>
      </c>
      <c r="AB42" s="16" t="str">
        <f>'Area Category Method'!$V40&amp;AB$130</f>
        <v>AssemblyGasEquip</v>
      </c>
      <c r="AC42" s="16" t="str">
        <f>'Area Category Method'!$V40&amp;AC$130</f>
        <v>AssemblyRefrigeration</v>
      </c>
      <c r="AD42" s="16" t="str">
        <f>'Area Category Method'!$V40&amp;AD$130</f>
        <v>AssemblyInfiltration</v>
      </c>
      <c r="AE42" s="16" t="str">
        <f>'Area Category Method'!$V40&amp;AE$130</f>
        <v>AssemblyHVACAvail</v>
      </c>
      <c r="AF42" s="16" t="str">
        <f>'Area Category Method'!$V40&amp;AF$130</f>
        <v>AssemblyHtgSetpt</v>
      </c>
      <c r="AG42" s="16" t="str">
        <f>'Area Category Method'!$V40&amp;AG$130</f>
        <v>AssemblyClgSetpt</v>
      </c>
      <c r="AH42" s="16" t="str">
        <f>'Area Category Method'!$V40&amp;AH$130</f>
        <v>AssemblyElevator</v>
      </c>
      <c r="AI42" s="16" t="str">
        <f>'Area Category Method'!$V40&amp;AI$130</f>
        <v>AssemblyEscalator</v>
      </c>
      <c r="AJ42" s="15" t="str">
        <f>'Area Category Method'!$V40&amp;AJ$130</f>
        <v>AssemblyWtrHtrSetpt</v>
      </c>
      <c r="AK42" s="15" t="s">
        <v>208</v>
      </c>
    </row>
    <row r="43" spans="2:37">
      <c r="B43" s="16" t="str">
        <f>TRIM(LEFT('Area Category Method'!$A41,IF(ISNUMBER(FIND(" (Note",'Area Category Method'!$A41,1)),FIND(" (Note",'Area Category Method'!$A41,1),99)))</f>
        <v>Convention Center - Exhibit Space</v>
      </c>
      <c r="C43" s="16">
        <f>'Area Category Method'!B41</f>
        <v>66.666669999999996</v>
      </c>
      <c r="D43" s="16">
        <f>'Area Category Method'!C41</f>
        <v>250</v>
      </c>
      <c r="E43" s="16">
        <f>'Area Category Method'!D41</f>
        <v>250</v>
      </c>
      <c r="F43" s="16">
        <f>'Area Category Method'!E41</f>
        <v>1.5</v>
      </c>
      <c r="G43" s="16">
        <f>'Area Category Method'!F41</f>
        <v>0.09</v>
      </c>
      <c r="H43" s="16">
        <f>'Area Category Method'!G41</f>
        <v>1.45</v>
      </c>
      <c r="I43" s="16">
        <f>'Area Category Method'!H41</f>
        <v>4</v>
      </c>
      <c r="J43" s="16">
        <f>'Area Category Method'!I41</f>
        <v>0.06</v>
      </c>
      <c r="K43" s="16">
        <f>'Area Category Method'!J41</f>
        <v>7.5</v>
      </c>
      <c r="L43" s="16">
        <f>'Area Category Method'!K41</f>
        <v>0</v>
      </c>
      <c r="M43" s="16">
        <f>'Area Category Method'!M41</f>
        <v>0.06</v>
      </c>
      <c r="N43" s="16">
        <f>'Area Category Method'!L41</f>
        <v>10</v>
      </c>
      <c r="O43" s="16">
        <f>'Area Category Method'!N41</f>
        <v>0</v>
      </c>
      <c r="P43" s="16">
        <f>'Area Category Method'!O41</f>
        <v>0.15</v>
      </c>
      <c r="Q43" s="16">
        <f>'Area Category Method'!P41</f>
        <v>0</v>
      </c>
      <c r="R43" s="16">
        <f>'Area Category Method'!Q41</f>
        <v>0</v>
      </c>
      <c r="S43" s="16">
        <f>'Area Category Method'!R41</f>
        <v>150</v>
      </c>
      <c r="T43" s="16">
        <f>'Area Category Method'!S41</f>
        <v>500</v>
      </c>
      <c r="U43" s="16">
        <f>'Area Category Method'!T41</f>
        <v>1.5</v>
      </c>
      <c r="V43" s="16">
        <f>'Area Category Method'!U41</f>
        <v>2</v>
      </c>
      <c r="W43" s="16" t="str">
        <f>'Area Category Method'!V41</f>
        <v>Assembly</v>
      </c>
      <c r="X43" s="16" t="str">
        <f>'Area Category Method'!$V41&amp;X$130</f>
        <v>AssemblyOccupancy</v>
      </c>
      <c r="Y43" s="16" t="str">
        <f>'Area Category Method'!$V41&amp;Y$130</f>
        <v>AssemblyReceptacle</v>
      </c>
      <c r="Z43" s="16" t="str">
        <f>'Area Category Method'!$V41&amp;Z$130</f>
        <v>AssemblyServiceHotWater</v>
      </c>
      <c r="AA43" s="16" t="str">
        <f>'Area Category Method'!$V41&amp;AA$130</f>
        <v>AssemblyLights</v>
      </c>
      <c r="AB43" s="16" t="str">
        <f>'Area Category Method'!$V41&amp;AB$130</f>
        <v>AssemblyGasEquip</v>
      </c>
      <c r="AC43" s="16" t="str">
        <f>'Area Category Method'!$V41&amp;AC$130</f>
        <v>AssemblyRefrigeration</v>
      </c>
      <c r="AD43" s="16" t="str">
        <f>'Area Category Method'!$V41&amp;AD$130</f>
        <v>AssemblyInfiltration</v>
      </c>
      <c r="AE43" s="16" t="str">
        <f>'Area Category Method'!$V41&amp;AE$130</f>
        <v>AssemblyHVACAvail</v>
      </c>
      <c r="AF43" s="16" t="str">
        <f>'Area Category Method'!$V41&amp;AF$130</f>
        <v>AssemblyHtgSetpt</v>
      </c>
      <c r="AG43" s="16" t="str">
        <f>'Area Category Method'!$V41&amp;AG$130</f>
        <v>AssemblyClgSetpt</v>
      </c>
      <c r="AH43" s="16" t="str">
        <f>'Area Category Method'!$V41&amp;AH$130</f>
        <v>AssemblyElevator</v>
      </c>
      <c r="AI43" s="16" t="str">
        <f>'Area Category Method'!$V41&amp;AI$130</f>
        <v>AssemblyEscalator</v>
      </c>
      <c r="AJ43" s="15" t="str">
        <f>'Area Category Method'!$V41&amp;AJ$130</f>
        <v>AssemblyWtrHtrSetpt</v>
      </c>
      <c r="AK43" s="15" t="s">
        <v>208</v>
      </c>
    </row>
    <row r="44" spans="2:37">
      <c r="B44" s="16" t="str">
        <f>TRIM(LEFT('Area Category Method'!$A42,IF(ISNUMBER(FIND(" (Note",'Area Category Method'!$A42,1)),FIND(" (Note",'Area Category Method'!$A42,1),99)))</f>
        <v>Courthouse/Police Station/Penitentiary - Courtroom</v>
      </c>
      <c r="C44" s="16">
        <f>'Area Category Method'!B42</f>
        <v>10</v>
      </c>
      <c r="D44" s="16">
        <f>'Area Category Method'!C42</f>
        <v>250</v>
      </c>
      <c r="E44" s="16">
        <f>'Area Category Method'!D42</f>
        <v>200</v>
      </c>
      <c r="F44" s="16">
        <f>'Area Category Method'!E42</f>
        <v>1.5</v>
      </c>
      <c r="G44" s="16">
        <f>'Area Category Method'!F42</f>
        <v>0.18</v>
      </c>
      <c r="H44" s="16">
        <f>'Area Category Method'!G42</f>
        <v>1.72</v>
      </c>
      <c r="I44" s="16">
        <f>'Area Category Method'!H42</f>
        <v>6</v>
      </c>
      <c r="J44" s="16">
        <f>'Area Category Method'!I42</f>
        <v>0.06</v>
      </c>
      <c r="K44" s="16">
        <f>'Area Category Method'!J42</f>
        <v>5</v>
      </c>
      <c r="L44" s="16">
        <f>'Area Category Method'!K42</f>
        <v>0</v>
      </c>
      <c r="M44" s="16">
        <f>'Area Category Method'!M42</f>
        <v>0.06</v>
      </c>
      <c r="N44" s="16">
        <f>'Area Category Method'!L42</f>
        <v>5</v>
      </c>
      <c r="O44" s="16">
        <f>'Area Category Method'!N42</f>
        <v>0</v>
      </c>
      <c r="P44" s="16">
        <f>'Area Category Method'!O42</f>
        <v>0.15</v>
      </c>
      <c r="Q44" s="16">
        <f>'Area Category Method'!P42</f>
        <v>0</v>
      </c>
      <c r="R44" s="16">
        <f>'Area Category Method'!Q42</f>
        <v>0</v>
      </c>
      <c r="S44" s="16">
        <f>'Area Category Method'!R42</f>
        <v>50</v>
      </c>
      <c r="T44" s="16">
        <f>'Area Category Method'!S42</f>
        <v>300</v>
      </c>
      <c r="U44" s="16">
        <f>'Area Category Method'!T42</f>
        <v>1.5</v>
      </c>
      <c r="V44" s="16">
        <f>'Area Category Method'!U42</f>
        <v>2</v>
      </c>
      <c r="W44" s="16" t="str">
        <f>'Area Category Method'!V42</f>
        <v>ResidentialCommon</v>
      </c>
      <c r="X44" s="16" t="str">
        <f>'Area Category Method'!$V42&amp;X$130</f>
        <v>ResidentialCommonOccupancy</v>
      </c>
      <c r="Y44" s="16" t="str">
        <f>'Area Category Method'!$V42&amp;Y$130</f>
        <v>ResidentialCommonReceptacle</v>
      </c>
      <c r="Z44" s="16" t="str">
        <f>'Area Category Method'!$V42&amp;Z$130</f>
        <v>ResidentialCommonServiceHotWater</v>
      </c>
      <c r="AA44" s="16" t="str">
        <f>'Area Category Method'!$V42&amp;AA$130</f>
        <v>ResidentialCommonLights</v>
      </c>
      <c r="AB44" s="16" t="str">
        <f>'Area Category Method'!$V42&amp;AB$130</f>
        <v>ResidentialCommonGasEquip</v>
      </c>
      <c r="AC44" s="16" t="str">
        <f>'Area Category Method'!$V42&amp;AC$130</f>
        <v>ResidentialCommonRefrigeration</v>
      </c>
      <c r="AD44" s="16" t="str">
        <f>'Area Category Method'!$V42&amp;AD$130</f>
        <v>ResidentialCommonInfiltration</v>
      </c>
      <c r="AE44" s="16" t="str">
        <f>'Area Category Method'!$V42&amp;AE$130</f>
        <v>ResidentialCommonHVACAvail</v>
      </c>
      <c r="AF44" s="16" t="str">
        <f>'Area Category Method'!$V42&amp;AF$130</f>
        <v>ResidentialCommonHtgSetpt</v>
      </c>
      <c r="AG44" s="16" t="str">
        <f>'Area Category Method'!$V42&amp;AG$130</f>
        <v>ResidentialCommonClgSetpt</v>
      </c>
      <c r="AH44" s="16" t="str">
        <f>'Area Category Method'!$V42&amp;AH$130</f>
        <v>ResidentialCommonElevator</v>
      </c>
      <c r="AI44" s="16" t="str">
        <f>'Area Category Method'!$V42&amp;AI$130</f>
        <v>ResidentialCommonEscalator</v>
      </c>
      <c r="AJ44" s="15" t="str">
        <f>'Area Category Method'!$V42&amp;AJ$130</f>
        <v>ResidentialCommonWtrHtrSetpt</v>
      </c>
      <c r="AK44" s="15" t="s">
        <v>208</v>
      </c>
    </row>
    <row r="45" spans="2:37">
      <c r="B45" s="16" t="str">
        <f>TRIM(LEFT('Area Category Method'!$A43,IF(ISNUMBER(FIND(" (Note",'Area Category Method'!$A43,1)),FIND(" (Note",'Area Category Method'!$A43,1),99)))</f>
        <v>Courthouse/Police Station/Penitentiary - Confinement Cells</v>
      </c>
      <c r="C45" s="16">
        <f>'Area Category Method'!B43</f>
        <v>10</v>
      </c>
      <c r="D45" s="16">
        <f>'Area Category Method'!C43</f>
        <v>250</v>
      </c>
      <c r="E45" s="16">
        <f>'Area Category Method'!D43</f>
        <v>250</v>
      </c>
      <c r="F45" s="16">
        <f>'Area Category Method'!E43</f>
        <v>0.5</v>
      </c>
      <c r="G45" s="16">
        <f>'Area Category Method'!F43</f>
        <v>0.192</v>
      </c>
      <c r="H45" s="16">
        <f>'Area Category Method'!G43</f>
        <v>1.1000000000000001</v>
      </c>
      <c r="I45" s="16">
        <f>'Area Category Method'!H43</f>
        <v>6</v>
      </c>
      <c r="J45" s="16">
        <f>'Area Category Method'!I43</f>
        <v>0.12</v>
      </c>
      <c r="K45" s="16">
        <f>'Area Category Method'!J43</f>
        <v>5</v>
      </c>
      <c r="L45" s="16">
        <f>'Area Category Method'!K43</f>
        <v>0</v>
      </c>
      <c r="M45" s="16">
        <f>'Area Category Method'!M43</f>
        <v>0.12</v>
      </c>
      <c r="N45" s="16">
        <f>'Area Category Method'!L43</f>
        <v>5</v>
      </c>
      <c r="O45" s="16">
        <f>'Area Category Method'!N43</f>
        <v>1</v>
      </c>
      <c r="P45" s="16">
        <f>'Area Category Method'!O43</f>
        <v>0.15</v>
      </c>
      <c r="Q45" s="16">
        <f>'Area Category Method'!P43</f>
        <v>0.68240000000000001</v>
      </c>
      <c r="R45" s="16">
        <f>'Area Category Method'!Q43</f>
        <v>0</v>
      </c>
      <c r="S45" s="16">
        <f>'Area Category Method'!R43</f>
        <v>200</v>
      </c>
      <c r="T45" s="16">
        <f>'Area Category Method'!S43</f>
        <v>500</v>
      </c>
      <c r="U45" s="16">
        <f>'Area Category Method'!T43</f>
        <v>1.5</v>
      </c>
      <c r="V45" s="16">
        <f>'Area Category Method'!U43</f>
        <v>2</v>
      </c>
      <c r="W45" s="16" t="str">
        <f>'Area Category Method'!V43</f>
        <v>ResidentialCommon</v>
      </c>
      <c r="X45" s="16" t="str">
        <f>'Area Category Method'!$V43&amp;X$130</f>
        <v>ResidentialCommonOccupancy</v>
      </c>
      <c r="Y45" s="16" t="str">
        <f>'Area Category Method'!$V43&amp;Y$130</f>
        <v>ResidentialCommonReceptacle</v>
      </c>
      <c r="Z45" s="16" t="str">
        <f>'Area Category Method'!$V43&amp;Z$130</f>
        <v>ResidentialCommonServiceHotWater</v>
      </c>
      <c r="AA45" s="16" t="str">
        <f>'Area Category Method'!$V43&amp;AA$130</f>
        <v>ResidentialCommonLights</v>
      </c>
      <c r="AB45" s="16" t="str">
        <f>'Area Category Method'!$V43&amp;AB$130</f>
        <v>ResidentialCommonGasEquip</v>
      </c>
      <c r="AC45" s="16" t="str">
        <f>'Area Category Method'!$V43&amp;AC$130</f>
        <v>ResidentialCommonRefrigeration</v>
      </c>
      <c r="AD45" s="16" t="str">
        <f>'Area Category Method'!$V43&amp;AD$130</f>
        <v>ResidentialCommonInfiltration</v>
      </c>
      <c r="AE45" s="16" t="str">
        <f>'Area Category Method'!$V43&amp;AE$130</f>
        <v>ResidentialCommonHVACAvail</v>
      </c>
      <c r="AF45" s="16" t="str">
        <f>'Area Category Method'!$V43&amp;AF$130</f>
        <v>ResidentialCommonHtgSetpt</v>
      </c>
      <c r="AG45" s="16" t="str">
        <f>'Area Category Method'!$V43&amp;AG$130</f>
        <v>ResidentialCommonClgSetpt</v>
      </c>
      <c r="AH45" s="16" t="str">
        <f>'Area Category Method'!$V43&amp;AH$130</f>
        <v>ResidentialCommonElevator</v>
      </c>
      <c r="AI45" s="16" t="str">
        <f>'Area Category Method'!$V43&amp;AI$130</f>
        <v>ResidentialCommonEscalator</v>
      </c>
      <c r="AJ45" s="15" t="str">
        <f>'Area Category Method'!$V43&amp;AJ$130</f>
        <v>ResidentialCommonWtrHtrSetpt</v>
      </c>
      <c r="AK45" s="15" t="s">
        <v>208</v>
      </c>
    </row>
    <row r="46" spans="2:37">
      <c r="B46" s="16" t="str">
        <f>TRIM(LEFT('Area Category Method'!$A44,IF(ISNUMBER(FIND(" (Note",'Area Category Method'!$A44,1)),FIND(" (Note",'Area Category Method'!$A44,1),99)))</f>
        <v>Courthouse/Police Station/Penitentiary - Judges’ Chambers</v>
      </c>
      <c r="C46" s="16">
        <f>'Area Category Method'!B44</f>
        <v>10</v>
      </c>
      <c r="D46" s="16">
        <f>'Area Category Method'!C44</f>
        <v>250</v>
      </c>
      <c r="E46" s="16">
        <f>'Area Category Method'!D44</f>
        <v>200</v>
      </c>
      <c r="F46" s="16">
        <f>'Area Category Method'!E44</f>
        <v>1.5</v>
      </c>
      <c r="G46" s="16">
        <f>'Area Category Method'!F44</f>
        <v>0.18</v>
      </c>
      <c r="H46" s="16">
        <f>'Area Category Method'!G44</f>
        <v>1.17</v>
      </c>
      <c r="I46" s="16">
        <f>'Area Category Method'!H44</f>
        <v>8</v>
      </c>
      <c r="J46" s="16">
        <f>'Area Category Method'!I44</f>
        <v>0.06</v>
      </c>
      <c r="K46" s="16">
        <f>'Area Category Method'!J44</f>
        <v>5</v>
      </c>
      <c r="L46" s="16">
        <f>'Area Category Method'!K44</f>
        <v>0</v>
      </c>
      <c r="M46" s="16">
        <f>'Area Category Method'!M44</f>
        <v>0.06</v>
      </c>
      <c r="N46" s="16">
        <f>'Area Category Method'!L44</f>
        <v>5</v>
      </c>
      <c r="O46" s="16">
        <f>'Area Category Method'!N44</f>
        <v>0</v>
      </c>
      <c r="P46" s="16">
        <f>'Area Category Method'!O44</f>
        <v>0.15</v>
      </c>
      <c r="Q46" s="16">
        <f>'Area Category Method'!P44</f>
        <v>0</v>
      </c>
      <c r="R46" s="16">
        <f>'Area Category Method'!Q44</f>
        <v>0</v>
      </c>
      <c r="S46" s="16">
        <f>'Area Category Method'!R44</f>
        <v>75</v>
      </c>
      <c r="T46" s="16">
        <f>'Area Category Method'!S44</f>
        <v>500</v>
      </c>
      <c r="U46" s="16">
        <f>'Area Category Method'!T44</f>
        <v>1</v>
      </c>
      <c r="V46" s="16">
        <f>'Area Category Method'!U44</f>
        <v>4</v>
      </c>
      <c r="W46" s="16" t="str">
        <f>'Area Category Method'!V44</f>
        <v>Office</v>
      </c>
      <c r="X46" s="16" t="str">
        <f>'Area Category Method'!$V44&amp;X$130</f>
        <v>OfficeOccupancy</v>
      </c>
      <c r="Y46" s="16" t="str">
        <f>'Area Category Method'!$V44&amp;Y$130</f>
        <v>OfficeReceptacle</v>
      </c>
      <c r="Z46" s="16" t="str">
        <f>'Area Category Method'!$V44&amp;Z$130</f>
        <v>OfficeServiceHotWater</v>
      </c>
      <c r="AA46" s="16" t="str">
        <f>'Area Category Method'!$V44&amp;AA$130</f>
        <v>OfficeLights</v>
      </c>
      <c r="AB46" s="16" t="str">
        <f>'Area Category Method'!$V44&amp;AB$130</f>
        <v>OfficeGasEquip</v>
      </c>
      <c r="AC46" s="16" t="str">
        <f>'Area Category Method'!$V44&amp;AC$130</f>
        <v>OfficeRefrigeration</v>
      </c>
      <c r="AD46" s="16" t="str">
        <f>'Area Category Method'!$V44&amp;AD$130</f>
        <v>OfficeInfiltration</v>
      </c>
      <c r="AE46" s="16" t="str">
        <f>'Area Category Method'!$V44&amp;AE$130</f>
        <v>OfficeHVACAvail</v>
      </c>
      <c r="AF46" s="16" t="str">
        <f>'Area Category Method'!$V44&amp;AF$130</f>
        <v>OfficeHtgSetpt</v>
      </c>
      <c r="AG46" s="16" t="str">
        <f>'Area Category Method'!$V44&amp;AG$130</f>
        <v>OfficeClgSetpt</v>
      </c>
      <c r="AH46" s="16" t="str">
        <f>'Area Category Method'!$V44&amp;AH$130</f>
        <v>OfficeElevator</v>
      </c>
      <c r="AI46" s="16" t="str">
        <f>'Area Category Method'!$V44&amp;AI$130</f>
        <v>OfficeEscalator</v>
      </c>
      <c r="AJ46" s="15" t="str">
        <f>'Area Category Method'!$V44&amp;AJ$130</f>
        <v>OfficeWtrHtrSetpt</v>
      </c>
      <c r="AK46" s="15" t="s">
        <v>208</v>
      </c>
    </row>
    <row r="47" spans="2:37">
      <c r="B47" s="16" t="str">
        <f>TRIM(LEFT('Area Category Method'!$A45,IF(ISNUMBER(FIND(" (Note",'Area Category Method'!$A45,1)),FIND(" (Note",'Area Category Method'!$A45,1),99)))</f>
        <v>Courthouse/Police Station/Penitentiary - Penitentiary Audience Seating</v>
      </c>
      <c r="C47" s="16">
        <f>'Area Category Method'!B45</f>
        <v>10</v>
      </c>
      <c r="D47" s="16">
        <f>'Area Category Method'!C45</f>
        <v>250</v>
      </c>
      <c r="E47" s="16">
        <f>'Area Category Method'!D45</f>
        <v>250</v>
      </c>
      <c r="F47" s="16">
        <f>'Area Category Method'!E45</f>
        <v>0.5</v>
      </c>
      <c r="G47" s="16">
        <f>'Area Category Method'!F45</f>
        <v>0.18</v>
      </c>
      <c r="H47" s="16">
        <f>'Area Category Method'!G45</f>
        <v>0.43</v>
      </c>
      <c r="I47" s="16">
        <f>'Area Category Method'!H45</f>
        <v>4</v>
      </c>
      <c r="J47" s="16">
        <f>'Area Category Method'!I45</f>
        <v>0.06</v>
      </c>
      <c r="K47" s="16">
        <f>'Area Category Method'!J45</f>
        <v>7.5</v>
      </c>
      <c r="L47" s="16">
        <f>'Area Category Method'!K45</f>
        <v>0</v>
      </c>
      <c r="M47" s="16">
        <f>'Area Category Method'!M45</f>
        <v>0.06</v>
      </c>
      <c r="N47" s="16">
        <f>'Area Category Method'!L45</f>
        <v>7.5</v>
      </c>
      <c r="O47" s="16">
        <f>'Area Category Method'!N45</f>
        <v>0</v>
      </c>
      <c r="P47" s="16">
        <f>'Area Category Method'!O45</f>
        <v>0.15</v>
      </c>
      <c r="Q47" s="16">
        <f>'Area Category Method'!P45</f>
        <v>0</v>
      </c>
      <c r="R47" s="16">
        <f>'Area Category Method'!Q45</f>
        <v>0</v>
      </c>
      <c r="S47" s="16">
        <f>'Area Category Method'!R45</f>
        <v>300</v>
      </c>
      <c r="T47" s="16">
        <f>'Area Category Method'!S45</f>
        <v>300</v>
      </c>
      <c r="U47" s="16">
        <f>'Area Category Method'!T45</f>
        <v>1.5</v>
      </c>
      <c r="V47" s="16">
        <f>'Area Category Method'!U45</f>
        <v>2</v>
      </c>
      <c r="W47" s="16" t="str">
        <f>'Area Category Method'!V45</f>
        <v>Office</v>
      </c>
      <c r="X47" s="16" t="str">
        <f>'Area Category Method'!$V45&amp;X$130</f>
        <v>OfficeOccupancy</v>
      </c>
      <c r="Y47" s="16" t="str">
        <f>'Area Category Method'!$V45&amp;Y$130</f>
        <v>OfficeReceptacle</v>
      </c>
      <c r="Z47" s="16" t="str">
        <f>'Area Category Method'!$V45&amp;Z$130</f>
        <v>OfficeServiceHotWater</v>
      </c>
      <c r="AA47" s="16" t="str">
        <f>'Area Category Method'!$V45&amp;AA$130</f>
        <v>OfficeLights</v>
      </c>
      <c r="AB47" s="16" t="str">
        <f>'Area Category Method'!$V45&amp;AB$130</f>
        <v>OfficeGasEquip</v>
      </c>
      <c r="AC47" s="16" t="str">
        <f>'Area Category Method'!$V45&amp;AC$130</f>
        <v>OfficeRefrigeration</v>
      </c>
      <c r="AD47" s="16" t="str">
        <f>'Area Category Method'!$V45&amp;AD$130</f>
        <v>OfficeInfiltration</v>
      </c>
      <c r="AE47" s="16" t="str">
        <f>'Area Category Method'!$V45&amp;AE$130</f>
        <v>OfficeHVACAvail</v>
      </c>
      <c r="AF47" s="16" t="str">
        <f>'Area Category Method'!$V45&amp;AF$130</f>
        <v>OfficeHtgSetpt</v>
      </c>
      <c r="AG47" s="16" t="str">
        <f>'Area Category Method'!$V45&amp;AG$130</f>
        <v>OfficeClgSetpt</v>
      </c>
      <c r="AH47" s="16" t="str">
        <f>'Area Category Method'!$V45&amp;AH$130</f>
        <v>OfficeElevator</v>
      </c>
      <c r="AI47" s="16" t="str">
        <f>'Area Category Method'!$V45&amp;AI$130</f>
        <v>OfficeEscalator</v>
      </c>
      <c r="AJ47" s="15" t="str">
        <f>'Area Category Method'!$V45&amp;AJ$130</f>
        <v>OfficeWtrHtrSetpt</v>
      </c>
      <c r="AK47" s="15" t="s">
        <v>208</v>
      </c>
    </row>
    <row r="48" spans="2:37">
      <c r="B48" s="16" t="str">
        <f>TRIM(LEFT('Area Category Method'!$A46,IF(ISNUMBER(FIND(" (Note",'Area Category Method'!$A46,1)),FIND(" (Note",'Area Category Method'!$A46,1),99)))</f>
        <v>Courthouse/Police Station/Penitentiary - Penitentiary Classroom</v>
      </c>
      <c r="C48" s="16">
        <f>'Area Category Method'!B46</f>
        <v>50</v>
      </c>
      <c r="D48" s="16">
        <f>'Area Category Method'!C46</f>
        <v>245</v>
      </c>
      <c r="E48" s="16">
        <f>'Area Category Method'!D46</f>
        <v>155</v>
      </c>
      <c r="F48" s="16">
        <f>'Area Category Method'!E46</f>
        <v>1</v>
      </c>
      <c r="G48" s="16">
        <f>'Area Category Method'!F46</f>
        <v>0.18</v>
      </c>
      <c r="H48" s="16">
        <f>'Area Category Method'!G46</f>
        <v>1.34</v>
      </c>
      <c r="I48" s="16">
        <f>'Area Category Method'!H46</f>
        <v>4</v>
      </c>
      <c r="J48" s="16">
        <f>'Area Category Method'!I46</f>
        <v>0.12</v>
      </c>
      <c r="K48" s="16">
        <f>'Area Category Method'!J46</f>
        <v>10</v>
      </c>
      <c r="L48" s="16">
        <f>'Area Category Method'!K46</f>
        <v>0</v>
      </c>
      <c r="M48" s="16">
        <f>'Area Category Method'!M46</f>
        <v>0.12</v>
      </c>
      <c r="N48" s="16">
        <f>'Area Category Method'!L46</f>
        <v>10</v>
      </c>
      <c r="O48" s="16">
        <f>'Area Category Method'!N46</f>
        <v>0</v>
      </c>
      <c r="P48" s="16">
        <f>'Area Category Method'!O46</f>
        <v>0.15</v>
      </c>
      <c r="Q48" s="16">
        <f>'Area Category Method'!P46</f>
        <v>0</v>
      </c>
      <c r="R48" s="16">
        <f>'Area Category Method'!Q46</f>
        <v>0</v>
      </c>
      <c r="S48" s="16">
        <f>'Area Category Method'!R46</f>
        <v>50</v>
      </c>
      <c r="T48" s="16">
        <f>'Area Category Method'!S46</f>
        <v>500</v>
      </c>
      <c r="U48" s="16">
        <f>'Area Category Method'!T46</f>
        <v>1.5</v>
      </c>
      <c r="V48" s="16">
        <f>'Area Category Method'!U46</f>
        <v>2</v>
      </c>
      <c r="W48" s="16" t="str">
        <f>'Area Category Method'!V46</f>
        <v>School</v>
      </c>
      <c r="X48" s="16" t="str">
        <f>'Area Category Method'!$V46&amp;X$130</f>
        <v>SchoolOccupancy</v>
      </c>
      <c r="Y48" s="16" t="str">
        <f>'Area Category Method'!$V46&amp;Y$130</f>
        <v>SchoolReceptacle</v>
      </c>
      <c r="Z48" s="16" t="str">
        <f>'Area Category Method'!$V46&amp;Z$130</f>
        <v>SchoolServiceHotWater</v>
      </c>
      <c r="AA48" s="16" t="str">
        <f>'Area Category Method'!$V46&amp;AA$130</f>
        <v>SchoolLights</v>
      </c>
      <c r="AB48" s="16" t="str">
        <f>'Area Category Method'!$V46&amp;AB$130</f>
        <v>SchoolGasEquip</v>
      </c>
      <c r="AC48" s="16" t="str">
        <f>'Area Category Method'!$V46&amp;AC$130</f>
        <v>SchoolRefrigeration</v>
      </c>
      <c r="AD48" s="16" t="str">
        <f>'Area Category Method'!$V46&amp;AD$130</f>
        <v>SchoolInfiltration</v>
      </c>
      <c r="AE48" s="16" t="str">
        <f>'Area Category Method'!$V46&amp;AE$130</f>
        <v>SchoolHVACAvail</v>
      </c>
      <c r="AF48" s="16" t="str">
        <f>'Area Category Method'!$V46&amp;AF$130</f>
        <v>SchoolHtgSetpt</v>
      </c>
      <c r="AG48" s="16" t="str">
        <f>'Area Category Method'!$V46&amp;AG$130</f>
        <v>SchoolClgSetpt</v>
      </c>
      <c r="AH48" s="16" t="str">
        <f>'Area Category Method'!$V46&amp;AH$130</f>
        <v>SchoolElevator</v>
      </c>
      <c r="AI48" s="16" t="str">
        <f>'Area Category Method'!$V46&amp;AI$130</f>
        <v>SchoolEscalator</v>
      </c>
      <c r="AJ48" s="15" t="str">
        <f>'Area Category Method'!$V46&amp;AJ$130</f>
        <v>SchoolWtrHtrSetpt</v>
      </c>
      <c r="AK48" s="15" t="s">
        <v>208</v>
      </c>
    </row>
    <row r="49" spans="2:37">
      <c r="B49" s="16" t="str">
        <f>TRIM(LEFT('Area Category Method'!$A47,IF(ISNUMBER(FIND(" (Note",'Area Category Method'!$A47,1)),FIND(" (Note",'Area Category Method'!$A47,1),99)))</f>
        <v>Courthouse/Police Station/Penitentiary - Penitentiary Dining</v>
      </c>
      <c r="C49" s="16">
        <f>'Area Category Method'!B47</f>
        <v>66.666669999999996</v>
      </c>
      <c r="D49" s="16">
        <f>'Area Category Method'!C47</f>
        <v>275</v>
      </c>
      <c r="E49" s="16">
        <f>'Area Category Method'!D47</f>
        <v>275</v>
      </c>
      <c r="F49" s="16">
        <f>'Area Category Method'!E47</f>
        <v>0.5</v>
      </c>
      <c r="G49" s="16">
        <f>'Area Category Method'!F47</f>
        <v>0.57799999999999996</v>
      </c>
      <c r="H49" s="16">
        <f>'Area Category Method'!G47</f>
        <v>1.07</v>
      </c>
      <c r="I49" s="16">
        <f>'Area Category Method'!H47</f>
        <v>6</v>
      </c>
      <c r="J49" s="16">
        <f>'Area Category Method'!I47</f>
        <v>0.18</v>
      </c>
      <c r="K49" s="16">
        <f>'Area Category Method'!J47</f>
        <v>7.5</v>
      </c>
      <c r="L49" s="16">
        <f>'Area Category Method'!K47</f>
        <v>0</v>
      </c>
      <c r="M49" s="16">
        <f>'Area Category Method'!M47</f>
        <v>0.18</v>
      </c>
      <c r="N49" s="16">
        <f>'Area Category Method'!L47</f>
        <v>7.5</v>
      </c>
      <c r="O49" s="16">
        <f>'Area Category Method'!N47</f>
        <v>0</v>
      </c>
      <c r="P49" s="16">
        <f>'Area Category Method'!O47</f>
        <v>0.15</v>
      </c>
      <c r="Q49" s="16">
        <f>'Area Category Method'!P47</f>
        <v>17.537679999999998</v>
      </c>
      <c r="R49" s="16">
        <f>'Area Category Method'!Q47</f>
        <v>0</v>
      </c>
      <c r="S49" s="16">
        <f>'Area Category Method'!R47</f>
        <v>50</v>
      </c>
      <c r="T49" s="16">
        <f>'Area Category Method'!S47</f>
        <v>200</v>
      </c>
      <c r="U49" s="16">
        <f>'Area Category Method'!T47</f>
        <v>1.5</v>
      </c>
      <c r="V49" s="16">
        <f>'Area Category Method'!U47</f>
        <v>2</v>
      </c>
      <c r="W49" s="16" t="str">
        <f>'Area Category Method'!V47</f>
        <v>Restaurant</v>
      </c>
      <c r="X49" s="16" t="str">
        <f>'Area Category Method'!$V47&amp;X$130</f>
        <v>RestaurantOccupancy</v>
      </c>
      <c r="Y49" s="16" t="str">
        <f>'Area Category Method'!$V47&amp;Y$130</f>
        <v>RestaurantReceptacle</v>
      </c>
      <c r="Z49" s="16" t="str">
        <f>'Area Category Method'!$V47&amp;Z$130</f>
        <v>RestaurantServiceHotWater</v>
      </c>
      <c r="AA49" s="16" t="str">
        <f>'Area Category Method'!$V47&amp;AA$130</f>
        <v>RestaurantLights</v>
      </c>
      <c r="AB49" s="16" t="str">
        <f>'Area Category Method'!$V47&amp;AB$130</f>
        <v>RestaurantGasEquip</v>
      </c>
      <c r="AC49" s="16" t="str">
        <f>'Area Category Method'!$V47&amp;AC$130</f>
        <v>RestaurantRefrigeration</v>
      </c>
      <c r="AD49" s="16" t="str">
        <f>'Area Category Method'!$V47&amp;AD$130</f>
        <v>RestaurantInfiltration</v>
      </c>
      <c r="AE49" s="16" t="str">
        <f>'Area Category Method'!$V47&amp;AE$130</f>
        <v>RestaurantHVACAvail</v>
      </c>
      <c r="AF49" s="16" t="str">
        <f>'Area Category Method'!$V47&amp;AF$130</f>
        <v>RestaurantHtgSetpt</v>
      </c>
      <c r="AG49" s="16" t="str">
        <f>'Area Category Method'!$V47&amp;AG$130</f>
        <v>RestaurantClgSetpt</v>
      </c>
      <c r="AH49" s="16" t="str">
        <f>'Area Category Method'!$V47&amp;AH$130</f>
        <v>RestaurantElevator</v>
      </c>
      <c r="AI49" s="16" t="str">
        <f>'Area Category Method'!$V47&amp;AI$130</f>
        <v>RestaurantEscalator</v>
      </c>
      <c r="AJ49" s="15" t="str">
        <f>'Area Category Method'!$V47&amp;AJ$130</f>
        <v>RestaurantWtrHtrSetpt</v>
      </c>
      <c r="AK49" s="15" t="s">
        <v>208</v>
      </c>
    </row>
    <row r="50" spans="2:37">
      <c r="B50" s="16" t="str">
        <f>TRIM(LEFT('Area Category Method'!$A48,IF(ISNUMBER(FIND(" (Note",'Area Category Method'!$A48,1)),FIND(" (Note",'Area Category Method'!$A48,1),99)))</f>
        <v>Dormitory - Living Quarters</v>
      </c>
      <c r="C50" s="16">
        <f>'Area Category Method'!B48</f>
        <v>10</v>
      </c>
      <c r="D50" s="16">
        <f>'Area Category Method'!C48</f>
        <v>250</v>
      </c>
      <c r="E50" s="16">
        <f>'Area Category Method'!D48</f>
        <v>250</v>
      </c>
      <c r="F50" s="16">
        <f>'Area Category Method'!E48</f>
        <v>0.5</v>
      </c>
      <c r="G50" s="16">
        <f>'Area Category Method'!F48</f>
        <v>0.192</v>
      </c>
      <c r="H50" s="16">
        <f>'Area Category Method'!G48</f>
        <v>0.38</v>
      </c>
      <c r="I50" s="16">
        <f>'Area Category Method'!H48</f>
        <v>8</v>
      </c>
      <c r="J50" s="16">
        <f>'Area Category Method'!I48</f>
        <v>0.06</v>
      </c>
      <c r="K50" s="16">
        <f>'Area Category Method'!J48</f>
        <v>5</v>
      </c>
      <c r="L50" s="16">
        <f>'Area Category Method'!K48</f>
        <v>0</v>
      </c>
      <c r="M50" s="16">
        <f>'Area Category Method'!M48</f>
        <v>0.06</v>
      </c>
      <c r="N50" s="16">
        <f>'Area Category Method'!L48</f>
        <v>5</v>
      </c>
      <c r="O50" s="16">
        <f>'Area Category Method'!N48</f>
        <v>0</v>
      </c>
      <c r="P50" s="16">
        <f>'Area Category Method'!O48</f>
        <v>0.15</v>
      </c>
      <c r="Q50" s="16">
        <f>'Area Category Method'!P48</f>
        <v>0.68240000000000001</v>
      </c>
      <c r="R50" s="16">
        <f>'Area Category Method'!Q48</f>
        <v>0</v>
      </c>
      <c r="S50" s="16">
        <f>'Area Category Method'!R48</f>
        <v>200</v>
      </c>
      <c r="T50" s="16">
        <f>'Area Category Method'!S48</f>
        <v>500</v>
      </c>
      <c r="U50" s="16">
        <f>'Area Category Method'!T48</f>
        <v>1.5</v>
      </c>
      <c r="V50" s="16">
        <f>'Area Category Method'!U48</f>
        <v>2</v>
      </c>
      <c r="W50" s="16" t="str">
        <f>'Area Category Method'!V48</f>
        <v>ResidentialCommon</v>
      </c>
      <c r="X50" s="16" t="str">
        <f>'Area Category Method'!$V48&amp;X$130</f>
        <v>ResidentialCommonOccupancy</v>
      </c>
      <c r="Y50" s="16" t="str">
        <f>'Area Category Method'!$V48&amp;Y$130</f>
        <v>ResidentialCommonReceptacle</v>
      </c>
      <c r="Z50" s="16" t="str">
        <f>'Area Category Method'!$V48&amp;Z$130</f>
        <v>ResidentialCommonServiceHotWater</v>
      </c>
      <c r="AA50" s="16" t="str">
        <f>'Area Category Method'!$V48&amp;AA$130</f>
        <v>ResidentialCommonLights</v>
      </c>
      <c r="AB50" s="16" t="str">
        <f>'Area Category Method'!$V48&amp;AB$130</f>
        <v>ResidentialCommonGasEquip</v>
      </c>
      <c r="AC50" s="16" t="str">
        <f>'Area Category Method'!$V48&amp;AC$130</f>
        <v>ResidentialCommonRefrigeration</v>
      </c>
      <c r="AD50" s="16" t="str">
        <f>'Area Category Method'!$V48&amp;AD$130</f>
        <v>ResidentialCommonInfiltration</v>
      </c>
      <c r="AE50" s="16" t="str">
        <f>'Area Category Method'!$V48&amp;AE$130</f>
        <v>ResidentialCommonHVACAvail</v>
      </c>
      <c r="AF50" s="16" t="str">
        <f>'Area Category Method'!$V48&amp;AF$130</f>
        <v>ResidentialCommonHtgSetpt</v>
      </c>
      <c r="AG50" s="16" t="str">
        <f>'Area Category Method'!$V48&amp;AG$130</f>
        <v>ResidentialCommonClgSetpt</v>
      </c>
      <c r="AH50" s="16" t="str">
        <f>'Area Category Method'!$V48&amp;AH$130</f>
        <v>ResidentialCommonElevator</v>
      </c>
      <c r="AI50" s="16" t="str">
        <f>'Area Category Method'!$V48&amp;AI$130</f>
        <v>ResidentialCommonEscalator</v>
      </c>
      <c r="AJ50" s="15" t="str">
        <f>'Area Category Method'!$V48&amp;AJ$130</f>
        <v>ResidentialCommonWtrHtrSetpt</v>
      </c>
      <c r="AK50" s="15" t="s">
        <v>208</v>
      </c>
    </row>
    <row r="51" spans="2:37">
      <c r="B51" s="16" t="str">
        <f>TRIM(LEFT('Area Category Method'!$A49,IF(ISNUMBER(FIND(" (Note",'Area Category Method'!$A49,1)),FIND(" (Note",'Area Category Method'!$A49,1),99)))</f>
        <v>Fire Stations - Engine Room</v>
      </c>
      <c r="C51" s="16">
        <f>'Area Category Method'!B49</f>
        <v>3</v>
      </c>
      <c r="D51" s="16">
        <f>'Area Category Method'!C49</f>
        <v>250</v>
      </c>
      <c r="E51" s="16">
        <f>'Area Category Method'!D49</f>
        <v>250</v>
      </c>
      <c r="F51" s="16">
        <f>'Area Category Method'!E49</f>
        <v>3</v>
      </c>
      <c r="G51" s="16">
        <f>'Area Category Method'!F49</f>
        <v>0</v>
      </c>
      <c r="H51" s="16">
        <f>'Area Category Method'!G49</f>
        <v>0.56000000000000005</v>
      </c>
      <c r="I51" s="16">
        <f>'Area Category Method'!H49</f>
        <v>4</v>
      </c>
      <c r="J51" s="16">
        <f>'Area Category Method'!I49</f>
        <v>0.75</v>
      </c>
      <c r="K51" s="16">
        <f>'Area Category Method'!J49</f>
        <v>0</v>
      </c>
      <c r="L51" s="16">
        <f>'Area Category Method'!K49</f>
        <v>0.75</v>
      </c>
      <c r="M51" s="16">
        <f>'Area Category Method'!M49</f>
        <v>0</v>
      </c>
      <c r="N51" s="16">
        <f>'Area Category Method'!L49</f>
        <v>0</v>
      </c>
      <c r="O51" s="16">
        <f>'Area Category Method'!N49</f>
        <v>0.75</v>
      </c>
      <c r="P51" s="16">
        <f>'Area Category Method'!O49</f>
        <v>0.15</v>
      </c>
      <c r="Q51" s="16">
        <f>'Area Category Method'!P49</f>
        <v>0</v>
      </c>
      <c r="R51" s="16">
        <f>'Area Category Method'!Q49</f>
        <v>0</v>
      </c>
      <c r="S51" s="16">
        <f>'Area Category Method'!R49</f>
        <v>200</v>
      </c>
      <c r="T51" s="16">
        <f>'Area Category Method'!S49</f>
        <v>200</v>
      </c>
      <c r="U51" s="16">
        <f>'Area Category Method'!T49</f>
        <v>1</v>
      </c>
      <c r="V51" s="16">
        <f>'Area Category Method'!U49</f>
        <v>4</v>
      </c>
      <c r="W51" s="16" t="str">
        <f>'Area Category Method'!V49</f>
        <v>Warehouse</v>
      </c>
      <c r="X51" s="16" t="str">
        <f>'Area Category Method'!$V49&amp;X$130</f>
        <v>WarehouseOccupancy</v>
      </c>
      <c r="Y51" s="16" t="str">
        <f>'Area Category Method'!$V49&amp;Y$130</f>
        <v>WarehouseReceptacle</v>
      </c>
      <c r="Z51" s="16" t="str">
        <f>'Area Category Method'!$V49&amp;Z$130</f>
        <v>WarehouseServiceHotWater</v>
      </c>
      <c r="AA51" s="16" t="str">
        <f>'Area Category Method'!$V49&amp;AA$130</f>
        <v>WarehouseLights</v>
      </c>
      <c r="AB51" s="16" t="str">
        <f>'Area Category Method'!$V49&amp;AB$130</f>
        <v>WarehouseGasEquip</v>
      </c>
      <c r="AC51" s="16" t="str">
        <f>'Area Category Method'!$V49&amp;AC$130</f>
        <v>WarehouseRefrigeration</v>
      </c>
      <c r="AD51" s="16" t="str">
        <f>'Area Category Method'!$V49&amp;AD$130</f>
        <v>WarehouseInfiltration</v>
      </c>
      <c r="AE51" s="16" t="str">
        <f>'Area Category Method'!$V49&amp;AE$130</f>
        <v>WarehouseHVACAvail</v>
      </c>
      <c r="AF51" s="16" t="str">
        <f>'Area Category Method'!$V49&amp;AF$130</f>
        <v>WarehouseHtgSetpt</v>
      </c>
      <c r="AG51" s="16" t="str">
        <f>'Area Category Method'!$V49&amp;AG$130</f>
        <v>WarehouseClgSetpt</v>
      </c>
      <c r="AH51" s="16" t="str">
        <f>'Area Category Method'!$V49&amp;AH$130</f>
        <v>WarehouseElevator</v>
      </c>
      <c r="AI51" s="16" t="str">
        <f>'Area Category Method'!$V49&amp;AI$130</f>
        <v>WarehouseEscalator</v>
      </c>
      <c r="AJ51" s="15" t="str">
        <f>'Area Category Method'!$V49&amp;AJ$130</f>
        <v>WarehouseWtrHtrSetpt</v>
      </c>
      <c r="AK51" s="15" t="s">
        <v>208</v>
      </c>
    </row>
    <row r="52" spans="2:37">
      <c r="B52" s="16" t="str">
        <f>TRIM(LEFT('Area Category Method'!$A50,IF(ISNUMBER(FIND(" (Note",'Area Category Method'!$A50,1)),FIND(" (Note",'Area Category Method'!$A50,1),99)))</f>
        <v>Fire Stations - Sleeping Quarters</v>
      </c>
      <c r="C52" s="16">
        <f>'Area Category Method'!B50</f>
        <v>10</v>
      </c>
      <c r="D52" s="16">
        <f>'Area Category Method'!C50</f>
        <v>250</v>
      </c>
      <c r="E52" s="16">
        <f>'Area Category Method'!D50</f>
        <v>250</v>
      </c>
      <c r="F52" s="16">
        <f>'Area Category Method'!E50</f>
        <v>0.5</v>
      </c>
      <c r="G52" s="16">
        <f>'Area Category Method'!F50</f>
        <v>0.192</v>
      </c>
      <c r="H52" s="16">
        <f>'Area Category Method'!G50</f>
        <v>0.25</v>
      </c>
      <c r="I52" s="16">
        <f>'Area Category Method'!H50</f>
        <v>6</v>
      </c>
      <c r="J52" s="16">
        <f>'Area Category Method'!I50</f>
        <v>0.06</v>
      </c>
      <c r="K52" s="16">
        <f>'Area Category Method'!J50</f>
        <v>5</v>
      </c>
      <c r="L52" s="16">
        <f>'Area Category Method'!K50</f>
        <v>0</v>
      </c>
      <c r="M52" s="16">
        <f>'Area Category Method'!M50</f>
        <v>0.06</v>
      </c>
      <c r="N52" s="16">
        <f>'Area Category Method'!L50</f>
        <v>5</v>
      </c>
      <c r="O52" s="16">
        <f>'Area Category Method'!N50</f>
        <v>0</v>
      </c>
      <c r="P52" s="16">
        <f>'Area Category Method'!O50</f>
        <v>0.15</v>
      </c>
      <c r="Q52" s="16">
        <f>'Area Category Method'!P50</f>
        <v>0.68240000000000001</v>
      </c>
      <c r="R52" s="16">
        <f>'Area Category Method'!Q50</f>
        <v>0</v>
      </c>
      <c r="S52" s="16">
        <f>'Area Category Method'!R50</f>
        <v>200</v>
      </c>
      <c r="T52" s="16">
        <f>'Area Category Method'!S50</f>
        <v>500</v>
      </c>
      <c r="U52" s="16">
        <f>'Area Category Method'!T50</f>
        <v>1.5</v>
      </c>
      <c r="V52" s="16">
        <f>'Area Category Method'!U50</f>
        <v>2</v>
      </c>
      <c r="W52" s="16" t="str">
        <f>'Area Category Method'!V50</f>
        <v>ResidentialCommon</v>
      </c>
      <c r="X52" s="16" t="str">
        <f>'Area Category Method'!$V50&amp;X$130</f>
        <v>ResidentialCommonOccupancy</v>
      </c>
      <c r="Y52" s="16" t="str">
        <f>'Area Category Method'!$V50&amp;Y$130</f>
        <v>ResidentialCommonReceptacle</v>
      </c>
      <c r="Z52" s="16" t="str">
        <f>'Area Category Method'!$V50&amp;Z$130</f>
        <v>ResidentialCommonServiceHotWater</v>
      </c>
      <c r="AA52" s="16" t="str">
        <f>'Area Category Method'!$V50&amp;AA$130</f>
        <v>ResidentialCommonLights</v>
      </c>
      <c r="AB52" s="16" t="str">
        <f>'Area Category Method'!$V50&amp;AB$130</f>
        <v>ResidentialCommonGasEquip</v>
      </c>
      <c r="AC52" s="16" t="str">
        <f>'Area Category Method'!$V50&amp;AC$130</f>
        <v>ResidentialCommonRefrigeration</v>
      </c>
      <c r="AD52" s="16" t="str">
        <f>'Area Category Method'!$V50&amp;AD$130</f>
        <v>ResidentialCommonInfiltration</v>
      </c>
      <c r="AE52" s="16" t="str">
        <f>'Area Category Method'!$V50&amp;AE$130</f>
        <v>ResidentialCommonHVACAvail</v>
      </c>
      <c r="AF52" s="16" t="str">
        <f>'Area Category Method'!$V50&amp;AF$130</f>
        <v>ResidentialCommonHtgSetpt</v>
      </c>
      <c r="AG52" s="16" t="str">
        <f>'Area Category Method'!$V50&amp;AG$130</f>
        <v>ResidentialCommonClgSetpt</v>
      </c>
      <c r="AH52" s="16" t="str">
        <f>'Area Category Method'!$V50&amp;AH$130</f>
        <v>ResidentialCommonElevator</v>
      </c>
      <c r="AI52" s="16" t="str">
        <f>'Area Category Method'!$V50&amp;AI$130</f>
        <v>ResidentialCommonEscalator</v>
      </c>
      <c r="AJ52" s="15" t="str">
        <f>'Area Category Method'!$V50&amp;AJ$130</f>
        <v>ResidentialCommonWtrHtrSetpt</v>
      </c>
      <c r="AK52" s="15" t="s">
        <v>208</v>
      </c>
    </row>
    <row r="53" spans="2:37">
      <c r="B53" s="16" t="str">
        <f>TRIM(LEFT('Area Category Method'!$A51,IF(ISNUMBER(FIND(" (Note",'Area Category Method'!$A51,1)),FIND(" (Note",'Area Category Method'!$A51,1),99)))</f>
        <v>Gymnasium/Fitness Center - Fitness Area 0.72 4</v>
      </c>
      <c r="C53" s="16">
        <f>'Area Category Method'!B51</f>
        <v>66.666669999999996</v>
      </c>
      <c r="D53" s="16">
        <f>'Area Category Method'!C51</f>
        <v>255</v>
      </c>
      <c r="E53" s="16">
        <f>'Area Category Method'!D51</f>
        <v>875</v>
      </c>
      <c r="F53" s="16">
        <f>'Area Category Method'!E51</f>
        <v>0.5</v>
      </c>
      <c r="G53" s="16">
        <f>'Area Category Method'!F51</f>
        <v>0.18</v>
      </c>
      <c r="H53" s="16">
        <f>'Area Category Method'!G51</f>
        <v>0.72</v>
      </c>
      <c r="I53" s="16">
        <f>'Area Category Method'!H51</f>
        <v>4</v>
      </c>
      <c r="J53" s="16">
        <f>'Area Category Method'!I51</f>
        <v>0.3</v>
      </c>
      <c r="K53" s="16">
        <f>'Area Category Method'!J51</f>
        <v>0</v>
      </c>
      <c r="L53" s="16">
        <f>'Area Category Method'!K51</f>
        <v>0</v>
      </c>
      <c r="M53" s="16">
        <f>'Area Category Method'!M51</f>
        <v>0.3</v>
      </c>
      <c r="N53" s="16">
        <f>'Area Category Method'!L51</f>
        <v>0</v>
      </c>
      <c r="O53" s="16">
        <f>'Area Category Method'!N51</f>
        <v>0</v>
      </c>
      <c r="P53" s="16">
        <f>'Area Category Method'!O51</f>
        <v>0.15</v>
      </c>
      <c r="Q53" s="16">
        <f>'Area Category Method'!P51</f>
        <v>0</v>
      </c>
      <c r="R53" s="16">
        <f>'Area Category Method'!Q51</f>
        <v>0</v>
      </c>
      <c r="S53" s="16">
        <f>'Area Category Method'!R51</f>
        <v>150</v>
      </c>
      <c r="T53" s="16">
        <f>'Area Category Method'!S51</f>
        <v>400</v>
      </c>
      <c r="U53" s="16">
        <f>'Area Category Method'!T51</f>
        <v>1.5</v>
      </c>
      <c r="V53" s="16">
        <f>'Area Category Method'!U51</f>
        <v>2</v>
      </c>
      <c r="W53" s="16" t="str">
        <f>'Area Category Method'!V51</f>
        <v>Retail</v>
      </c>
      <c r="X53" s="16" t="str">
        <f>'Area Category Method'!$V51&amp;X$130</f>
        <v>RetailOccupancy</v>
      </c>
      <c r="Y53" s="16" t="str">
        <f>'Area Category Method'!$V51&amp;Y$130</f>
        <v>RetailReceptacle</v>
      </c>
      <c r="Z53" s="16" t="str">
        <f>'Area Category Method'!$V51&amp;Z$130</f>
        <v>RetailServiceHotWater</v>
      </c>
      <c r="AA53" s="16" t="str">
        <f>'Area Category Method'!$V51&amp;AA$130</f>
        <v>RetailLights</v>
      </c>
      <c r="AB53" s="16" t="str">
        <f>'Area Category Method'!$V51&amp;AB$130</f>
        <v>RetailGasEquip</v>
      </c>
      <c r="AC53" s="16" t="str">
        <f>'Area Category Method'!$V51&amp;AC$130</f>
        <v>RetailRefrigeration</v>
      </c>
      <c r="AD53" s="16" t="str">
        <f>'Area Category Method'!$V51&amp;AD$130</f>
        <v>RetailInfiltration</v>
      </c>
      <c r="AE53" s="16" t="str">
        <f>'Area Category Method'!$V51&amp;AE$130</f>
        <v>RetailHVACAvail</v>
      </c>
      <c r="AF53" s="16" t="str">
        <f>'Area Category Method'!$V51&amp;AF$130</f>
        <v>RetailHtgSetpt</v>
      </c>
      <c r="AG53" s="16" t="str">
        <f>'Area Category Method'!$V51&amp;AG$130</f>
        <v>RetailClgSetpt</v>
      </c>
      <c r="AH53" s="16" t="str">
        <f>'Area Category Method'!$V51&amp;AH$130</f>
        <v>RetailElevator</v>
      </c>
      <c r="AI53" s="16" t="str">
        <f>'Area Category Method'!$V51&amp;AI$130</f>
        <v>RetailEscalator</v>
      </c>
      <c r="AJ53" s="15" t="str">
        <f>'Area Category Method'!$V51&amp;AJ$130</f>
        <v>RetailWtrHtrSetpt</v>
      </c>
      <c r="AK53" s="15" t="s">
        <v>208</v>
      </c>
    </row>
    <row r="54" spans="2:37">
      <c r="B54" s="16" t="str">
        <f>TRIM(LEFT('Area Category Method'!$A52,IF(ISNUMBER(FIND(" (Note",'Area Category Method'!$A52,1)),FIND(" (Note",'Area Category Method'!$A52,1),99)))</f>
        <v>Gymnasium/Fitness Center - Gymnasium Audience Seating 0.43 6</v>
      </c>
      <c r="C54" s="16">
        <f>'Area Category Method'!B52</f>
        <v>10</v>
      </c>
      <c r="D54" s="16">
        <f>'Area Category Method'!C52</f>
        <v>250</v>
      </c>
      <c r="E54" s="16">
        <f>'Area Category Method'!D52</f>
        <v>250</v>
      </c>
      <c r="F54" s="16">
        <f>'Area Category Method'!E52</f>
        <v>0.5</v>
      </c>
      <c r="G54" s="16">
        <f>'Area Category Method'!F52</f>
        <v>0.18</v>
      </c>
      <c r="H54" s="16">
        <f>'Area Category Method'!G52</f>
        <v>0.43</v>
      </c>
      <c r="I54" s="16">
        <f>'Area Category Method'!H52</f>
        <v>6</v>
      </c>
      <c r="J54" s="16">
        <f>'Area Category Method'!I52</f>
        <v>0.06</v>
      </c>
      <c r="K54" s="16">
        <f>'Area Category Method'!J52</f>
        <v>7.5</v>
      </c>
      <c r="L54" s="16">
        <f>'Area Category Method'!K52</f>
        <v>0</v>
      </c>
      <c r="M54" s="16">
        <f>'Area Category Method'!M52</f>
        <v>0.06</v>
      </c>
      <c r="N54" s="16">
        <f>'Area Category Method'!L52</f>
        <v>7.5</v>
      </c>
      <c r="O54" s="16">
        <f>'Area Category Method'!N52</f>
        <v>0</v>
      </c>
      <c r="P54" s="16">
        <f>'Area Category Method'!O52</f>
        <v>0.15</v>
      </c>
      <c r="Q54" s="16">
        <f>'Area Category Method'!P52</f>
        <v>0</v>
      </c>
      <c r="R54" s="16">
        <f>'Area Category Method'!Q52</f>
        <v>0</v>
      </c>
      <c r="S54" s="16">
        <f>'Area Category Method'!R52</f>
        <v>300</v>
      </c>
      <c r="T54" s="16">
        <f>'Area Category Method'!S52</f>
        <v>300</v>
      </c>
      <c r="U54" s="16">
        <f>'Area Category Method'!T52</f>
        <v>1.5</v>
      </c>
      <c r="V54" s="16">
        <f>'Area Category Method'!U52</f>
        <v>2</v>
      </c>
      <c r="W54" s="16" t="str">
        <f>'Area Category Method'!V52</f>
        <v>Office</v>
      </c>
      <c r="X54" s="16" t="str">
        <f>'Area Category Method'!$V52&amp;X$130</f>
        <v>OfficeOccupancy</v>
      </c>
      <c r="Y54" s="16" t="str">
        <f>'Area Category Method'!$V52&amp;Y$130</f>
        <v>OfficeReceptacle</v>
      </c>
      <c r="Z54" s="16" t="str">
        <f>'Area Category Method'!$V52&amp;Z$130</f>
        <v>OfficeServiceHotWater</v>
      </c>
      <c r="AA54" s="16" t="str">
        <f>'Area Category Method'!$V52&amp;AA$130</f>
        <v>OfficeLights</v>
      </c>
      <c r="AB54" s="16" t="str">
        <f>'Area Category Method'!$V52&amp;AB$130</f>
        <v>OfficeGasEquip</v>
      </c>
      <c r="AC54" s="16" t="str">
        <f>'Area Category Method'!$V52&amp;AC$130</f>
        <v>OfficeRefrigeration</v>
      </c>
      <c r="AD54" s="16" t="str">
        <f>'Area Category Method'!$V52&amp;AD$130</f>
        <v>OfficeInfiltration</v>
      </c>
      <c r="AE54" s="16" t="str">
        <f>'Area Category Method'!$V52&amp;AE$130</f>
        <v>OfficeHVACAvail</v>
      </c>
      <c r="AF54" s="16" t="str">
        <f>'Area Category Method'!$V52&amp;AF$130</f>
        <v>OfficeHtgSetpt</v>
      </c>
      <c r="AG54" s="16" t="str">
        <f>'Area Category Method'!$V52&amp;AG$130</f>
        <v>OfficeClgSetpt</v>
      </c>
      <c r="AH54" s="16" t="str">
        <f>'Area Category Method'!$V52&amp;AH$130</f>
        <v>OfficeElevator</v>
      </c>
      <c r="AI54" s="16" t="str">
        <f>'Area Category Method'!$V52&amp;AI$130</f>
        <v>OfficeEscalator</v>
      </c>
      <c r="AJ54" s="15" t="str">
        <f>'Area Category Method'!$V52&amp;AJ$130</f>
        <v>OfficeWtrHtrSetpt</v>
      </c>
      <c r="AK54" s="15" t="s">
        <v>208</v>
      </c>
    </row>
    <row r="55" spans="2:37">
      <c r="B55" s="16" t="str">
        <f>TRIM(LEFT('Area Category Method'!$A53,IF(ISNUMBER(FIND(" (Note",'Area Category Method'!$A53,1)),FIND(" (Note",'Area Category Method'!$A53,1),99)))</f>
        <v>Gymnasium/Fitness Center - Playing Area 1.20 4</v>
      </c>
      <c r="C55" s="16">
        <f>'Area Category Method'!B53</f>
        <v>142.85713999999999</v>
      </c>
      <c r="D55" s="16">
        <f>'Area Category Method'!C53</f>
        <v>245</v>
      </c>
      <c r="E55" s="16">
        <f>'Area Category Method'!D53</f>
        <v>105</v>
      </c>
      <c r="F55" s="16">
        <f>'Area Category Method'!E53</f>
        <v>1</v>
      </c>
      <c r="G55" s="16">
        <f>'Area Category Method'!F53</f>
        <v>0.09</v>
      </c>
      <c r="H55" s="16">
        <f>'Area Category Method'!G53</f>
        <v>1.2</v>
      </c>
      <c r="I55" s="16">
        <f>'Area Category Method'!H53</f>
        <v>4</v>
      </c>
      <c r="J55" s="16">
        <f>'Area Category Method'!I53</f>
        <v>0.3</v>
      </c>
      <c r="K55" s="16">
        <f>'Area Category Method'!J53</f>
        <v>0</v>
      </c>
      <c r="L55" s="16">
        <f>'Area Category Method'!K53</f>
        <v>0</v>
      </c>
      <c r="M55" s="16">
        <f>'Area Category Method'!M53</f>
        <v>0.3</v>
      </c>
      <c r="N55" s="16">
        <f>'Area Category Method'!L53</f>
        <v>0</v>
      </c>
      <c r="O55" s="16">
        <f>'Area Category Method'!N53</f>
        <v>0</v>
      </c>
      <c r="P55" s="16">
        <f>'Area Category Method'!O53</f>
        <v>0.15</v>
      </c>
      <c r="Q55" s="16">
        <f>'Area Category Method'!P53</f>
        <v>0</v>
      </c>
      <c r="R55" s="16">
        <f>'Area Category Method'!Q53</f>
        <v>0</v>
      </c>
      <c r="S55" s="16">
        <f>'Area Category Method'!R53</f>
        <v>200</v>
      </c>
      <c r="T55" s="16">
        <f>'Area Category Method'!S53</f>
        <v>750</v>
      </c>
      <c r="U55" s="16">
        <f>'Area Category Method'!T53</f>
        <v>1.5</v>
      </c>
      <c r="V55" s="16">
        <f>'Area Category Method'!U53</f>
        <v>2</v>
      </c>
      <c r="W55" s="16" t="str">
        <f>'Area Category Method'!V53</f>
        <v>Assembly</v>
      </c>
      <c r="X55" s="16" t="str">
        <f>'Area Category Method'!$V53&amp;X$130</f>
        <v>AssemblyOccupancy</v>
      </c>
      <c r="Y55" s="16" t="str">
        <f>'Area Category Method'!$V53&amp;Y$130</f>
        <v>AssemblyReceptacle</v>
      </c>
      <c r="Z55" s="16" t="str">
        <f>'Area Category Method'!$V53&amp;Z$130</f>
        <v>AssemblyServiceHotWater</v>
      </c>
      <c r="AA55" s="16" t="str">
        <f>'Area Category Method'!$V53&amp;AA$130</f>
        <v>AssemblyLights</v>
      </c>
      <c r="AB55" s="16" t="str">
        <f>'Area Category Method'!$V53&amp;AB$130</f>
        <v>AssemblyGasEquip</v>
      </c>
      <c r="AC55" s="16" t="str">
        <f>'Area Category Method'!$V53&amp;AC$130</f>
        <v>AssemblyRefrigeration</v>
      </c>
      <c r="AD55" s="16" t="str">
        <f>'Area Category Method'!$V53&amp;AD$130</f>
        <v>AssemblyInfiltration</v>
      </c>
      <c r="AE55" s="16" t="str">
        <f>'Area Category Method'!$V53&amp;AE$130</f>
        <v>AssemblyHVACAvail</v>
      </c>
      <c r="AF55" s="16" t="str">
        <f>'Area Category Method'!$V53&amp;AF$130</f>
        <v>AssemblyHtgSetpt</v>
      </c>
      <c r="AG55" s="16" t="str">
        <f>'Area Category Method'!$V53&amp;AG$130</f>
        <v>AssemblyClgSetpt</v>
      </c>
      <c r="AH55" s="16" t="str">
        <f>'Area Category Method'!$V53&amp;AH$130</f>
        <v>AssemblyElevator</v>
      </c>
      <c r="AI55" s="16" t="str">
        <f>'Area Category Method'!$V53&amp;AI$130</f>
        <v>AssemblyEscalator</v>
      </c>
      <c r="AJ55" s="15" t="str">
        <f>'Area Category Method'!$V53&amp;AJ$130</f>
        <v>AssemblyWtrHtrSetpt</v>
      </c>
      <c r="AK55" s="15" t="s">
        <v>208</v>
      </c>
    </row>
    <row r="56" spans="2:37">
      <c r="B56" s="16" t="str">
        <f>TRIM(LEFT('Area Category Method'!$A54,IF(ISNUMBER(FIND(" (Note",'Area Category Method'!$A54,1)),FIND(" (Note",'Area Category Method'!$A54,1),99)))</f>
        <v>Hospital - Corridor/Transition</v>
      </c>
      <c r="C56" s="16">
        <f>'Area Category Method'!B54</f>
        <v>10</v>
      </c>
      <c r="D56" s="16">
        <f>'Area Category Method'!C54</f>
        <v>250</v>
      </c>
      <c r="E56" s="16">
        <f>'Area Category Method'!D54</f>
        <v>250</v>
      </c>
      <c r="F56" s="16">
        <f>'Area Category Method'!E54</f>
        <v>0.2</v>
      </c>
      <c r="G56" s="16">
        <f>'Area Category Method'!F54</f>
        <v>0</v>
      </c>
      <c r="H56" s="16">
        <f>'Area Category Method'!G54</f>
        <v>0.89</v>
      </c>
      <c r="I56" s="41" t="str">
        <f>'Area Category Method'!H54</f>
        <v>Width &lt; 8 ft</v>
      </c>
      <c r="J56" s="16">
        <f>'Area Category Method'!I54</f>
        <v>0.06</v>
      </c>
      <c r="K56" s="16">
        <f>'Area Category Method'!J54</f>
        <v>0</v>
      </c>
      <c r="L56" s="16">
        <f>'Area Category Method'!K54</f>
        <v>0</v>
      </c>
      <c r="M56" s="16">
        <f>'Area Category Method'!M54</f>
        <v>0.06</v>
      </c>
      <c r="N56" s="16">
        <f>'Area Category Method'!L54</f>
        <v>0</v>
      </c>
      <c r="O56" s="16">
        <f>'Area Category Method'!N54</f>
        <v>0</v>
      </c>
      <c r="P56" s="16">
        <f>'Area Category Method'!O54</f>
        <v>0.15</v>
      </c>
      <c r="Q56" s="16">
        <f>'Area Category Method'!P54</f>
        <v>0</v>
      </c>
      <c r="R56" s="16">
        <f>'Area Category Method'!Q54</f>
        <v>0</v>
      </c>
      <c r="S56" s="16">
        <f>'Area Category Method'!R54</f>
        <v>50</v>
      </c>
      <c r="T56" s="16">
        <f>'Area Category Method'!S54</f>
        <v>100</v>
      </c>
      <c r="U56" s="16">
        <f>'Area Category Method'!T54</f>
        <v>1.5</v>
      </c>
      <c r="V56" s="16">
        <f>'Area Category Method'!U54</f>
        <v>2</v>
      </c>
      <c r="W56" s="16" t="str">
        <f>'Area Category Method'!V54</f>
        <v>Office</v>
      </c>
      <c r="X56" s="16" t="str">
        <f>'Area Category Method'!$V54&amp;X$130</f>
        <v>OfficeOccupancy</v>
      </c>
      <c r="Y56" s="16" t="str">
        <f>'Area Category Method'!$V54&amp;Y$130</f>
        <v>OfficeReceptacle</v>
      </c>
      <c r="Z56" s="16" t="str">
        <f>'Area Category Method'!$V54&amp;Z$130</f>
        <v>OfficeServiceHotWater</v>
      </c>
      <c r="AA56" s="16" t="str">
        <f>'Area Category Method'!$V54&amp;AA$130</f>
        <v>OfficeLights</v>
      </c>
      <c r="AB56" s="16" t="str">
        <f>'Area Category Method'!$V54&amp;AB$130</f>
        <v>OfficeGasEquip</v>
      </c>
      <c r="AC56" s="16" t="str">
        <f>'Area Category Method'!$V54&amp;AC$130</f>
        <v>OfficeRefrigeration</v>
      </c>
      <c r="AD56" s="16" t="str">
        <f>'Area Category Method'!$V54&amp;AD$130</f>
        <v>OfficeInfiltration</v>
      </c>
      <c r="AE56" s="16" t="str">
        <f>'Area Category Method'!$V54&amp;AE$130</f>
        <v>OfficeHVACAvail</v>
      </c>
      <c r="AF56" s="16" t="str">
        <f>'Area Category Method'!$V54&amp;AF$130</f>
        <v>OfficeHtgSetpt</v>
      </c>
      <c r="AG56" s="16" t="str">
        <f>'Area Category Method'!$V54&amp;AG$130</f>
        <v>OfficeClgSetpt</v>
      </c>
      <c r="AH56" s="16" t="str">
        <f>'Area Category Method'!$V54&amp;AH$130</f>
        <v>OfficeElevator</v>
      </c>
      <c r="AI56" s="16" t="str">
        <f>'Area Category Method'!$V54&amp;AI$130</f>
        <v>OfficeEscalator</v>
      </c>
      <c r="AJ56" s="15" t="str">
        <f>'Area Category Method'!$V54&amp;AJ$130</f>
        <v>OfficeWtrHtrSetpt</v>
      </c>
      <c r="AK56" s="15" t="s">
        <v>208</v>
      </c>
    </row>
    <row r="57" spans="2:37">
      <c r="B57" s="16" t="str">
        <f>TRIM(LEFT('Area Category Method'!$A55,IF(ISNUMBER(FIND(" (Note",'Area Category Method'!$A55,1)),FIND(" (Note",'Area Category Method'!$A55,1),99)))</f>
        <v>Hospital - Emergency</v>
      </c>
      <c r="C57" s="16">
        <f>'Area Category Method'!B55</f>
        <v>10</v>
      </c>
      <c r="D57" s="16">
        <f>'Area Category Method'!C55</f>
        <v>250</v>
      </c>
      <c r="E57" s="16">
        <f>'Area Category Method'!D55</f>
        <v>200</v>
      </c>
      <c r="F57" s="16">
        <f>'Area Category Method'!E55</f>
        <v>1.5</v>
      </c>
      <c r="G57" s="16">
        <f>'Area Category Method'!F55</f>
        <v>0.24</v>
      </c>
      <c r="H57" s="16">
        <f>'Area Category Method'!G55</f>
        <v>2.2599999999999998</v>
      </c>
      <c r="I57" s="16">
        <f>'Area Category Method'!H55</f>
        <v>6</v>
      </c>
      <c r="J57" s="16">
        <f>'Area Category Method'!I55</f>
        <v>0</v>
      </c>
      <c r="K57" s="16">
        <f>'Area Category Method'!J55</f>
        <v>15</v>
      </c>
      <c r="L57" s="16">
        <f>'Area Category Method'!K55</f>
        <v>0</v>
      </c>
      <c r="M57" s="16">
        <f>'Area Category Method'!M55</f>
        <v>0</v>
      </c>
      <c r="N57" s="16">
        <f>'Area Category Method'!L55</f>
        <v>30</v>
      </c>
      <c r="O57" s="16">
        <f>'Area Category Method'!N55</f>
        <v>0</v>
      </c>
      <c r="P57" s="16">
        <f>'Area Category Method'!O55</f>
        <v>0.15</v>
      </c>
      <c r="Q57" s="16">
        <f>'Area Category Method'!P55</f>
        <v>1.1259600000000001</v>
      </c>
      <c r="R57" s="16">
        <f>'Area Category Method'!Q55</f>
        <v>0</v>
      </c>
      <c r="S57" s="16">
        <f>'Area Category Method'!R55</f>
        <v>300</v>
      </c>
      <c r="T57" s="16">
        <f>'Area Category Method'!S55</f>
        <v>3000</v>
      </c>
      <c r="U57" s="16">
        <f>'Area Category Method'!T55</f>
        <v>1.5</v>
      </c>
      <c r="V57" s="16">
        <f>'Area Category Method'!U55</f>
        <v>2</v>
      </c>
      <c r="W57" s="16" t="str">
        <f>'Area Category Method'!V55</f>
        <v>Health</v>
      </c>
      <c r="X57" s="16" t="str">
        <f>'Area Category Method'!$V55&amp;X$130</f>
        <v>HealthOccupancy</v>
      </c>
      <c r="Y57" s="16" t="str">
        <f>'Area Category Method'!$V55&amp;Y$130</f>
        <v>HealthReceptacle</v>
      </c>
      <c r="Z57" s="16" t="str">
        <f>'Area Category Method'!$V55&amp;Z$130</f>
        <v>HealthServiceHotWater</v>
      </c>
      <c r="AA57" s="16" t="str">
        <f>'Area Category Method'!$V55&amp;AA$130</f>
        <v>HealthLights</v>
      </c>
      <c r="AB57" s="16" t="str">
        <f>'Area Category Method'!$V55&amp;AB$130</f>
        <v>HealthGasEquip</v>
      </c>
      <c r="AC57" s="16" t="str">
        <f>'Area Category Method'!$V55&amp;AC$130</f>
        <v>HealthRefrigeration</v>
      </c>
      <c r="AD57" s="16" t="str">
        <f>'Area Category Method'!$V55&amp;AD$130</f>
        <v>HealthInfiltration</v>
      </c>
      <c r="AE57" s="16" t="str">
        <f>'Area Category Method'!$V55&amp;AE$130</f>
        <v>HealthHVACAvail</v>
      </c>
      <c r="AF57" s="16" t="str">
        <f>'Area Category Method'!$V55&amp;AF$130</f>
        <v>HealthHtgSetpt</v>
      </c>
      <c r="AG57" s="16" t="str">
        <f>'Area Category Method'!$V55&amp;AG$130</f>
        <v>HealthClgSetpt</v>
      </c>
      <c r="AH57" s="16" t="str">
        <f>'Area Category Method'!$V55&amp;AH$130</f>
        <v>HealthElevator</v>
      </c>
      <c r="AI57" s="16" t="str">
        <f>'Area Category Method'!$V55&amp;AI$130</f>
        <v>HealthEscalator</v>
      </c>
      <c r="AJ57" s="15" t="str">
        <f>'Area Category Method'!$V55&amp;AJ$130</f>
        <v>HealthWtrHtrSetpt</v>
      </c>
      <c r="AK57" s="15" t="s">
        <v>208</v>
      </c>
    </row>
    <row r="58" spans="2:37">
      <c r="B58" s="16" t="str">
        <f>TRIM(LEFT('Area Category Method'!$A56,IF(ISNUMBER(FIND(" (Note",'Area Category Method'!$A56,1)),FIND(" (Note",'Area Category Method'!$A56,1),99)))</f>
        <v>Hospital - Exam/Treatment</v>
      </c>
      <c r="C58" s="16">
        <f>'Area Category Method'!B56</f>
        <v>10</v>
      </c>
      <c r="D58" s="16">
        <f>'Area Category Method'!C56</f>
        <v>250</v>
      </c>
      <c r="E58" s="16">
        <f>'Area Category Method'!D56</f>
        <v>200</v>
      </c>
      <c r="F58" s="16">
        <f>'Area Category Method'!E56</f>
        <v>1.5</v>
      </c>
      <c r="G58" s="16">
        <f>'Area Category Method'!F56</f>
        <v>0.24</v>
      </c>
      <c r="H58" s="16">
        <f>'Area Category Method'!G56</f>
        <v>1.66</v>
      </c>
      <c r="I58" s="16">
        <f>'Area Category Method'!H56</f>
        <v>8</v>
      </c>
      <c r="J58" s="16">
        <f>'Area Category Method'!I56</f>
        <v>0</v>
      </c>
      <c r="K58" s="16">
        <f>'Area Category Method'!J56</f>
        <v>15</v>
      </c>
      <c r="L58" s="16">
        <f>'Area Category Method'!K56</f>
        <v>0</v>
      </c>
      <c r="M58" s="16">
        <f>'Area Category Method'!M56</f>
        <v>0</v>
      </c>
      <c r="N58" s="16">
        <f>'Area Category Method'!L56</f>
        <v>15</v>
      </c>
      <c r="O58" s="16">
        <f>'Area Category Method'!N56</f>
        <v>0</v>
      </c>
      <c r="P58" s="16">
        <f>'Area Category Method'!O56</f>
        <v>0.15</v>
      </c>
      <c r="Q58" s="16">
        <f>'Area Category Method'!P56</f>
        <v>1.1259600000000001</v>
      </c>
      <c r="R58" s="16">
        <f>'Area Category Method'!Q56</f>
        <v>0</v>
      </c>
      <c r="S58" s="16">
        <f>'Area Category Method'!R56</f>
        <v>300</v>
      </c>
      <c r="T58" s="16">
        <f>'Area Category Method'!S56</f>
        <v>3000</v>
      </c>
      <c r="U58" s="16">
        <f>'Area Category Method'!T56</f>
        <v>1.5</v>
      </c>
      <c r="V58" s="16">
        <f>'Area Category Method'!U56</f>
        <v>2</v>
      </c>
      <c r="W58" s="16" t="str">
        <f>'Area Category Method'!V56</f>
        <v>Health</v>
      </c>
      <c r="X58" s="16" t="str">
        <f>'Area Category Method'!$V56&amp;X$130</f>
        <v>HealthOccupancy</v>
      </c>
      <c r="Y58" s="16" t="str">
        <f>'Area Category Method'!$V56&amp;Y$130</f>
        <v>HealthReceptacle</v>
      </c>
      <c r="Z58" s="16" t="str">
        <f>'Area Category Method'!$V56&amp;Z$130</f>
        <v>HealthServiceHotWater</v>
      </c>
      <c r="AA58" s="16" t="str">
        <f>'Area Category Method'!$V56&amp;AA$130</f>
        <v>HealthLights</v>
      </c>
      <c r="AB58" s="16" t="str">
        <f>'Area Category Method'!$V56&amp;AB$130</f>
        <v>HealthGasEquip</v>
      </c>
      <c r="AC58" s="16" t="str">
        <f>'Area Category Method'!$V56&amp;AC$130</f>
        <v>HealthRefrigeration</v>
      </c>
      <c r="AD58" s="16" t="str">
        <f>'Area Category Method'!$V56&amp;AD$130</f>
        <v>HealthInfiltration</v>
      </c>
      <c r="AE58" s="16" t="str">
        <f>'Area Category Method'!$V56&amp;AE$130</f>
        <v>HealthHVACAvail</v>
      </c>
      <c r="AF58" s="16" t="str">
        <f>'Area Category Method'!$V56&amp;AF$130</f>
        <v>HealthHtgSetpt</v>
      </c>
      <c r="AG58" s="16" t="str">
        <f>'Area Category Method'!$V56&amp;AG$130</f>
        <v>HealthClgSetpt</v>
      </c>
      <c r="AH58" s="16" t="str">
        <f>'Area Category Method'!$V56&amp;AH$130</f>
        <v>HealthElevator</v>
      </c>
      <c r="AI58" s="16" t="str">
        <f>'Area Category Method'!$V56&amp;AI$130</f>
        <v>HealthEscalator</v>
      </c>
      <c r="AJ58" s="15" t="str">
        <f>'Area Category Method'!$V56&amp;AJ$130</f>
        <v>HealthWtrHtrSetpt</v>
      </c>
      <c r="AK58" s="15" t="s">
        <v>208</v>
      </c>
    </row>
    <row r="59" spans="2:37">
      <c r="B59" s="16" t="str">
        <f>TRIM(LEFT('Area Category Method'!$A57,IF(ISNUMBER(FIND(" (Note",'Area Category Method'!$A57,1)),FIND(" (Note",'Area Category Method'!$A57,1),99)))</f>
        <v>Hospital - Laundry/Washing</v>
      </c>
      <c r="C59" s="16">
        <f>'Area Category Method'!B57</f>
        <v>10</v>
      </c>
      <c r="D59" s="16">
        <f>'Area Category Method'!C57</f>
        <v>250</v>
      </c>
      <c r="E59" s="16">
        <f>'Area Category Method'!D57</f>
        <v>250</v>
      </c>
      <c r="F59" s="16">
        <f>'Area Category Method'!E57</f>
        <v>3</v>
      </c>
      <c r="G59" s="16">
        <f>'Area Category Method'!F57</f>
        <v>0.18</v>
      </c>
      <c r="H59" s="16">
        <f>'Area Category Method'!G57</f>
        <v>0.6</v>
      </c>
      <c r="I59" s="16">
        <f>'Area Category Method'!H57</f>
        <v>4</v>
      </c>
      <c r="J59" s="16">
        <f>'Area Category Method'!I57</f>
        <v>0.12</v>
      </c>
      <c r="K59" s="16">
        <f>'Area Category Method'!J57</f>
        <v>7.5</v>
      </c>
      <c r="L59" s="16">
        <f>'Area Category Method'!K57</f>
        <v>0</v>
      </c>
      <c r="M59" s="16">
        <f>'Area Category Method'!M57</f>
        <v>0.06</v>
      </c>
      <c r="N59" s="16">
        <f>'Area Category Method'!L57</f>
        <v>7.5</v>
      </c>
      <c r="O59" s="16">
        <f>'Area Category Method'!N57</f>
        <v>0</v>
      </c>
      <c r="P59" s="16">
        <f>'Area Category Method'!O57</f>
        <v>0.3</v>
      </c>
      <c r="Q59" s="16">
        <f>'Area Category Method'!P57</f>
        <v>0.75063999999999997</v>
      </c>
      <c r="R59" s="16">
        <f>'Area Category Method'!Q57</f>
        <v>0</v>
      </c>
      <c r="S59" s="16">
        <f>'Area Category Method'!R57</f>
        <v>300</v>
      </c>
      <c r="T59" s="16">
        <f>'Area Category Method'!S57</f>
        <v>300</v>
      </c>
      <c r="U59" s="16">
        <f>'Area Category Method'!T57</f>
        <v>1.5</v>
      </c>
      <c r="V59" s="16">
        <f>'Area Category Method'!U57</f>
        <v>2</v>
      </c>
      <c r="W59" s="16" t="str">
        <f>'Area Category Method'!V57</f>
        <v>Manufacturing</v>
      </c>
      <c r="X59" s="16" t="str">
        <f>'Area Category Method'!$V57&amp;X$130</f>
        <v>ManufacturingOccupancy</v>
      </c>
      <c r="Y59" s="16" t="str">
        <f>'Area Category Method'!$V57&amp;Y$130</f>
        <v>ManufacturingReceptacle</v>
      </c>
      <c r="Z59" s="16" t="str">
        <f>'Area Category Method'!$V57&amp;Z$130</f>
        <v>ManufacturingServiceHotWater</v>
      </c>
      <c r="AA59" s="16" t="str">
        <f>'Area Category Method'!$V57&amp;AA$130</f>
        <v>ManufacturingLights</v>
      </c>
      <c r="AB59" s="16" t="str">
        <f>'Area Category Method'!$V57&amp;AB$130</f>
        <v>ManufacturingGasEquip</v>
      </c>
      <c r="AC59" s="16" t="str">
        <f>'Area Category Method'!$V57&amp;AC$130</f>
        <v>ManufacturingRefrigeration</v>
      </c>
      <c r="AD59" s="16" t="str">
        <f>'Area Category Method'!$V57&amp;AD$130</f>
        <v>ManufacturingInfiltration</v>
      </c>
      <c r="AE59" s="16" t="str">
        <f>'Area Category Method'!$V57&amp;AE$130</f>
        <v>ManufacturingHVACAvail</v>
      </c>
      <c r="AF59" s="16" t="str">
        <f>'Area Category Method'!$V57&amp;AF$130</f>
        <v>ManufacturingHtgSetpt</v>
      </c>
      <c r="AG59" s="16" t="str">
        <f>'Area Category Method'!$V57&amp;AG$130</f>
        <v>ManufacturingClgSetpt</v>
      </c>
      <c r="AH59" s="16" t="str">
        <f>'Area Category Method'!$V57&amp;AH$130</f>
        <v>ManufacturingElevator</v>
      </c>
      <c r="AI59" s="16" t="str">
        <f>'Area Category Method'!$V57&amp;AI$130</f>
        <v>ManufacturingEscalator</v>
      </c>
      <c r="AJ59" s="15" t="str">
        <f>'Area Category Method'!$V57&amp;AJ$130</f>
        <v>ManufacturingWtrHtrSetpt</v>
      </c>
      <c r="AK59" s="15" t="s">
        <v>208</v>
      </c>
    </row>
    <row r="60" spans="2:37">
      <c r="B60" s="16" t="str">
        <f>TRIM(LEFT('Area Category Method'!$A58,IF(ISNUMBER(FIND(" (Note",'Area Category Method'!$A58,1)),FIND(" (Note",'Area Category Method'!$A58,1),99)))</f>
        <v>Hospital - Lounge/Recreation</v>
      </c>
      <c r="C60" s="16">
        <f>'Area Category Method'!B58</f>
        <v>66.666669999999996</v>
      </c>
      <c r="D60" s="16">
        <f>'Area Category Method'!C58</f>
        <v>275</v>
      </c>
      <c r="E60" s="16">
        <f>'Area Category Method'!D58</f>
        <v>275</v>
      </c>
      <c r="F60" s="16">
        <f>'Area Category Method'!E58</f>
        <v>1</v>
      </c>
      <c r="G60" s="16">
        <f>'Area Category Method'!F58</f>
        <v>0.09</v>
      </c>
      <c r="H60" s="16">
        <f>'Area Category Method'!G58</f>
        <v>1.07</v>
      </c>
      <c r="I60" s="16">
        <f>'Area Category Method'!H58</f>
        <v>6</v>
      </c>
      <c r="J60" s="16">
        <f>'Area Category Method'!I58</f>
        <v>0.06</v>
      </c>
      <c r="K60" s="16">
        <f>'Area Category Method'!J58</f>
        <v>5</v>
      </c>
      <c r="L60" s="16">
        <f>'Area Category Method'!K58</f>
        <v>0</v>
      </c>
      <c r="M60" s="16">
        <f>'Area Category Method'!M58</f>
        <v>0.06</v>
      </c>
      <c r="N60" s="16">
        <f>'Area Category Method'!L58</f>
        <v>7.5</v>
      </c>
      <c r="O60" s="16">
        <f>'Area Category Method'!N58</f>
        <v>0</v>
      </c>
      <c r="P60" s="16">
        <f>'Area Category Method'!O58</f>
        <v>0.15</v>
      </c>
      <c r="Q60" s="16">
        <f>'Area Category Method'!P58</f>
        <v>0</v>
      </c>
      <c r="R60" s="16">
        <f>'Area Category Method'!Q58</f>
        <v>0</v>
      </c>
      <c r="S60" s="16">
        <f>'Area Category Method'!R58</f>
        <v>40</v>
      </c>
      <c r="T60" s="16">
        <f>'Area Category Method'!S58</f>
        <v>300</v>
      </c>
      <c r="U60" s="16">
        <f>'Area Category Method'!T58</f>
        <v>1.5</v>
      </c>
      <c r="V60" s="16">
        <f>'Area Category Method'!U58</f>
        <v>2</v>
      </c>
      <c r="W60" s="16" t="str">
        <f>'Area Category Method'!V58</f>
        <v>Assembly</v>
      </c>
      <c r="X60" s="16" t="str">
        <f>'Area Category Method'!$V58&amp;X$130</f>
        <v>AssemblyOccupancy</v>
      </c>
      <c r="Y60" s="16" t="str">
        <f>'Area Category Method'!$V58&amp;Y$130</f>
        <v>AssemblyReceptacle</v>
      </c>
      <c r="Z60" s="16" t="str">
        <f>'Area Category Method'!$V58&amp;Z$130</f>
        <v>AssemblyServiceHotWater</v>
      </c>
      <c r="AA60" s="16" t="str">
        <f>'Area Category Method'!$V58&amp;AA$130</f>
        <v>AssemblyLights</v>
      </c>
      <c r="AB60" s="16" t="str">
        <f>'Area Category Method'!$V58&amp;AB$130</f>
        <v>AssemblyGasEquip</v>
      </c>
      <c r="AC60" s="16" t="str">
        <f>'Area Category Method'!$V58&amp;AC$130</f>
        <v>AssemblyRefrigeration</v>
      </c>
      <c r="AD60" s="16" t="str">
        <f>'Area Category Method'!$V58&amp;AD$130</f>
        <v>AssemblyInfiltration</v>
      </c>
      <c r="AE60" s="16" t="str">
        <f>'Area Category Method'!$V58&amp;AE$130</f>
        <v>AssemblyHVACAvail</v>
      </c>
      <c r="AF60" s="16" t="str">
        <f>'Area Category Method'!$V58&amp;AF$130</f>
        <v>AssemblyHtgSetpt</v>
      </c>
      <c r="AG60" s="16" t="str">
        <f>'Area Category Method'!$V58&amp;AG$130</f>
        <v>AssemblyClgSetpt</v>
      </c>
      <c r="AH60" s="16" t="str">
        <f>'Area Category Method'!$V58&amp;AH$130</f>
        <v>AssemblyElevator</v>
      </c>
      <c r="AI60" s="16" t="str">
        <f>'Area Category Method'!$V58&amp;AI$130</f>
        <v>AssemblyEscalator</v>
      </c>
      <c r="AJ60" s="15" t="str">
        <f>'Area Category Method'!$V58&amp;AJ$130</f>
        <v>AssemblyWtrHtrSetpt</v>
      </c>
      <c r="AK60" s="15" t="s">
        <v>208</v>
      </c>
    </row>
    <row r="61" spans="2:37">
      <c r="B61" s="16" t="str">
        <f>TRIM(LEFT('Area Category Method'!$A59,IF(ISNUMBER(FIND(" (Note",'Area Category Method'!$A59,1)),FIND(" (Note",'Area Category Method'!$A59,1),99)))</f>
        <v>Hospital - Medical Supply</v>
      </c>
      <c r="C61" s="16">
        <f>'Area Category Method'!B59</f>
        <v>10</v>
      </c>
      <c r="D61" s="16">
        <f>'Area Category Method'!C59</f>
        <v>250</v>
      </c>
      <c r="E61" s="16">
        <f>'Area Category Method'!D59</f>
        <v>200</v>
      </c>
      <c r="F61" s="16">
        <f>'Area Category Method'!E59</f>
        <v>1.5</v>
      </c>
      <c r="G61" s="16">
        <f>'Area Category Method'!F59</f>
        <v>0.24</v>
      </c>
      <c r="H61" s="16">
        <f>'Area Category Method'!G59</f>
        <v>1.27</v>
      </c>
      <c r="I61" s="16">
        <f>'Area Category Method'!H59</f>
        <v>6</v>
      </c>
      <c r="J61" s="16">
        <f>'Area Category Method'!I59</f>
        <v>0.18</v>
      </c>
      <c r="K61" s="16">
        <f>'Area Category Method'!J59</f>
        <v>5</v>
      </c>
      <c r="L61" s="16">
        <f>'Area Category Method'!K59</f>
        <v>0</v>
      </c>
      <c r="M61" s="16">
        <f>'Area Category Method'!M59</f>
        <v>0.18</v>
      </c>
      <c r="N61" s="16">
        <f>'Area Category Method'!L59</f>
        <v>5</v>
      </c>
      <c r="O61" s="16">
        <f>'Area Category Method'!N59</f>
        <v>0</v>
      </c>
      <c r="P61" s="16">
        <f>'Area Category Method'!O59</f>
        <v>0.15</v>
      </c>
      <c r="Q61" s="16">
        <f>'Area Category Method'!P59</f>
        <v>1.1259600000000001</v>
      </c>
      <c r="R61" s="16">
        <f>'Area Category Method'!Q59</f>
        <v>0</v>
      </c>
      <c r="S61" s="16">
        <f>'Area Category Method'!R59</f>
        <v>300</v>
      </c>
      <c r="T61" s="16">
        <f>'Area Category Method'!S59</f>
        <v>3000</v>
      </c>
      <c r="U61" s="16">
        <f>'Area Category Method'!T59</f>
        <v>1.5</v>
      </c>
      <c r="V61" s="16">
        <f>'Area Category Method'!U59</f>
        <v>2</v>
      </c>
      <c r="W61" s="16" t="str">
        <f>'Area Category Method'!V59</f>
        <v>Health</v>
      </c>
      <c r="X61" s="16" t="str">
        <f>'Area Category Method'!$V59&amp;X$130</f>
        <v>HealthOccupancy</v>
      </c>
      <c r="Y61" s="16" t="str">
        <f>'Area Category Method'!$V59&amp;Y$130</f>
        <v>HealthReceptacle</v>
      </c>
      <c r="Z61" s="16" t="str">
        <f>'Area Category Method'!$V59&amp;Z$130</f>
        <v>HealthServiceHotWater</v>
      </c>
      <c r="AA61" s="16" t="str">
        <f>'Area Category Method'!$V59&amp;AA$130</f>
        <v>HealthLights</v>
      </c>
      <c r="AB61" s="16" t="str">
        <f>'Area Category Method'!$V59&amp;AB$130</f>
        <v>HealthGasEquip</v>
      </c>
      <c r="AC61" s="16" t="str">
        <f>'Area Category Method'!$V59&amp;AC$130</f>
        <v>HealthRefrigeration</v>
      </c>
      <c r="AD61" s="16" t="str">
        <f>'Area Category Method'!$V59&amp;AD$130</f>
        <v>HealthInfiltration</v>
      </c>
      <c r="AE61" s="16" t="str">
        <f>'Area Category Method'!$V59&amp;AE$130</f>
        <v>HealthHVACAvail</v>
      </c>
      <c r="AF61" s="16" t="str">
        <f>'Area Category Method'!$V59&amp;AF$130</f>
        <v>HealthHtgSetpt</v>
      </c>
      <c r="AG61" s="16" t="str">
        <f>'Area Category Method'!$V59&amp;AG$130</f>
        <v>HealthClgSetpt</v>
      </c>
      <c r="AH61" s="16" t="str">
        <f>'Area Category Method'!$V59&amp;AH$130</f>
        <v>HealthElevator</v>
      </c>
      <c r="AI61" s="16" t="str">
        <f>'Area Category Method'!$V59&amp;AI$130</f>
        <v>HealthEscalator</v>
      </c>
      <c r="AJ61" s="15" t="str">
        <f>'Area Category Method'!$V59&amp;AJ$130</f>
        <v>HealthWtrHtrSetpt</v>
      </c>
      <c r="AK61" s="15" t="s">
        <v>208</v>
      </c>
    </row>
    <row r="62" spans="2:37">
      <c r="B62" s="16" t="str">
        <f>TRIM(LEFT('Area Category Method'!$A60,IF(ISNUMBER(FIND(" (Note",'Area Category Method'!$A60,1)),FIND(" (Note",'Area Category Method'!$A60,1),99)))</f>
        <v>Hospital - Nursery</v>
      </c>
      <c r="C62" s="16">
        <f>'Area Category Method'!B60</f>
        <v>10</v>
      </c>
      <c r="D62" s="16">
        <f>'Area Category Method'!C60</f>
        <v>250</v>
      </c>
      <c r="E62" s="16">
        <f>'Area Category Method'!D60</f>
        <v>200</v>
      </c>
      <c r="F62" s="16">
        <f>'Area Category Method'!E60</f>
        <v>1.5</v>
      </c>
      <c r="G62" s="16">
        <f>'Area Category Method'!F60</f>
        <v>0.24</v>
      </c>
      <c r="H62" s="16">
        <f>'Area Category Method'!G60</f>
        <v>0.88</v>
      </c>
      <c r="I62" s="16">
        <f>'Area Category Method'!H60</f>
        <v>6</v>
      </c>
      <c r="J62" s="16">
        <f>'Area Category Method'!I60</f>
        <v>0</v>
      </c>
      <c r="K62" s="16">
        <f>'Area Category Method'!J60</f>
        <v>0</v>
      </c>
      <c r="L62" s="16">
        <f>'Area Category Method'!K60</f>
        <v>0</v>
      </c>
      <c r="M62" s="16">
        <f>'Area Category Method'!M60</f>
        <v>0</v>
      </c>
      <c r="N62" s="16">
        <f>'Area Category Method'!L60</f>
        <v>15</v>
      </c>
      <c r="O62" s="16">
        <f>'Area Category Method'!N60</f>
        <v>0</v>
      </c>
      <c r="P62" s="16">
        <f>'Area Category Method'!O60</f>
        <v>0.15</v>
      </c>
      <c r="Q62" s="16">
        <f>'Area Category Method'!P60</f>
        <v>1.1259600000000001</v>
      </c>
      <c r="R62" s="16">
        <f>'Area Category Method'!Q60</f>
        <v>0</v>
      </c>
      <c r="S62" s="16">
        <f>'Area Category Method'!R60</f>
        <v>300</v>
      </c>
      <c r="T62" s="16">
        <f>'Area Category Method'!S60</f>
        <v>3000</v>
      </c>
      <c r="U62" s="16">
        <f>'Area Category Method'!T60</f>
        <v>1.5</v>
      </c>
      <c r="V62" s="16">
        <f>'Area Category Method'!U60</f>
        <v>2</v>
      </c>
      <c r="W62" s="16" t="str">
        <f>'Area Category Method'!V60</f>
        <v>Health</v>
      </c>
      <c r="X62" s="16" t="str">
        <f>'Area Category Method'!$V60&amp;X$130</f>
        <v>HealthOccupancy</v>
      </c>
      <c r="Y62" s="16" t="str">
        <f>'Area Category Method'!$V60&amp;Y$130</f>
        <v>HealthReceptacle</v>
      </c>
      <c r="Z62" s="16" t="str">
        <f>'Area Category Method'!$V60&amp;Z$130</f>
        <v>HealthServiceHotWater</v>
      </c>
      <c r="AA62" s="16" t="str">
        <f>'Area Category Method'!$V60&amp;AA$130</f>
        <v>HealthLights</v>
      </c>
      <c r="AB62" s="16" t="str">
        <f>'Area Category Method'!$V60&amp;AB$130</f>
        <v>HealthGasEquip</v>
      </c>
      <c r="AC62" s="16" t="str">
        <f>'Area Category Method'!$V60&amp;AC$130</f>
        <v>HealthRefrigeration</v>
      </c>
      <c r="AD62" s="16" t="str">
        <f>'Area Category Method'!$V60&amp;AD$130</f>
        <v>HealthInfiltration</v>
      </c>
      <c r="AE62" s="16" t="str">
        <f>'Area Category Method'!$V60&amp;AE$130</f>
        <v>HealthHVACAvail</v>
      </c>
      <c r="AF62" s="16" t="str">
        <f>'Area Category Method'!$V60&amp;AF$130</f>
        <v>HealthHtgSetpt</v>
      </c>
      <c r="AG62" s="16" t="str">
        <f>'Area Category Method'!$V60&amp;AG$130</f>
        <v>HealthClgSetpt</v>
      </c>
      <c r="AH62" s="16" t="str">
        <f>'Area Category Method'!$V60&amp;AH$130</f>
        <v>HealthElevator</v>
      </c>
      <c r="AI62" s="16" t="str">
        <f>'Area Category Method'!$V60&amp;AI$130</f>
        <v>HealthEscalator</v>
      </c>
      <c r="AJ62" s="15" t="str">
        <f>'Area Category Method'!$V60&amp;AJ$130</f>
        <v>HealthWtrHtrSetpt</v>
      </c>
      <c r="AK62" s="15" t="s">
        <v>208</v>
      </c>
    </row>
    <row r="63" spans="2:37">
      <c r="B63" s="16" t="str">
        <f>TRIM(LEFT('Area Category Method'!$A61,IF(ISNUMBER(FIND(" (Note",'Area Category Method'!$A61,1)),FIND(" (Note",'Area Category Method'!$A61,1),99)))</f>
        <v>Hospital - Nurses’ Station</v>
      </c>
      <c r="C63" s="16">
        <f>'Area Category Method'!B61</f>
        <v>10</v>
      </c>
      <c r="D63" s="16">
        <f>'Area Category Method'!C61</f>
        <v>250</v>
      </c>
      <c r="E63" s="16">
        <f>'Area Category Method'!D61</f>
        <v>200</v>
      </c>
      <c r="F63" s="16">
        <f>'Area Category Method'!E61</f>
        <v>1.5</v>
      </c>
      <c r="G63" s="16">
        <f>'Area Category Method'!F61</f>
        <v>0.18</v>
      </c>
      <c r="H63" s="16">
        <f>'Area Category Method'!G61</f>
        <v>0.87</v>
      </c>
      <c r="I63" s="16">
        <f>'Area Category Method'!H61</f>
        <v>6</v>
      </c>
      <c r="J63" s="16">
        <f>'Area Category Method'!I61</f>
        <v>0.06</v>
      </c>
      <c r="K63" s="16">
        <f>'Area Category Method'!J61</f>
        <v>5</v>
      </c>
      <c r="L63" s="16">
        <f>'Area Category Method'!K61</f>
        <v>0</v>
      </c>
      <c r="M63" s="16">
        <f>'Area Category Method'!M61</f>
        <v>0</v>
      </c>
      <c r="N63" s="16">
        <f>'Area Category Method'!L61</f>
        <v>15</v>
      </c>
      <c r="O63" s="16">
        <f>'Area Category Method'!N61</f>
        <v>0</v>
      </c>
      <c r="P63" s="16">
        <f>'Area Category Method'!O61</f>
        <v>0.15</v>
      </c>
      <c r="Q63" s="16">
        <f>'Area Category Method'!P61</f>
        <v>0</v>
      </c>
      <c r="R63" s="16">
        <f>'Area Category Method'!Q61</f>
        <v>0</v>
      </c>
      <c r="S63" s="16">
        <f>'Area Category Method'!R61</f>
        <v>75</v>
      </c>
      <c r="T63" s="16">
        <f>'Area Category Method'!S61</f>
        <v>500</v>
      </c>
      <c r="U63" s="16">
        <f>'Area Category Method'!T61</f>
        <v>1</v>
      </c>
      <c r="V63" s="16">
        <f>'Area Category Method'!U61</f>
        <v>4</v>
      </c>
      <c r="W63" s="16" t="str">
        <f>'Area Category Method'!V61</f>
        <v>Office</v>
      </c>
      <c r="X63" s="16" t="str">
        <f>'Area Category Method'!$V61&amp;X$130</f>
        <v>OfficeOccupancy</v>
      </c>
      <c r="Y63" s="16" t="str">
        <f>'Area Category Method'!$V61&amp;Y$130</f>
        <v>OfficeReceptacle</v>
      </c>
      <c r="Z63" s="16" t="str">
        <f>'Area Category Method'!$V61&amp;Z$130</f>
        <v>OfficeServiceHotWater</v>
      </c>
      <c r="AA63" s="16" t="str">
        <f>'Area Category Method'!$V61&amp;AA$130</f>
        <v>OfficeLights</v>
      </c>
      <c r="AB63" s="16" t="str">
        <f>'Area Category Method'!$V61&amp;AB$130</f>
        <v>OfficeGasEquip</v>
      </c>
      <c r="AC63" s="16" t="str">
        <f>'Area Category Method'!$V61&amp;AC$130</f>
        <v>OfficeRefrigeration</v>
      </c>
      <c r="AD63" s="16" t="str">
        <f>'Area Category Method'!$V61&amp;AD$130</f>
        <v>OfficeInfiltration</v>
      </c>
      <c r="AE63" s="16" t="str">
        <f>'Area Category Method'!$V61&amp;AE$130</f>
        <v>OfficeHVACAvail</v>
      </c>
      <c r="AF63" s="16" t="str">
        <f>'Area Category Method'!$V61&amp;AF$130</f>
        <v>OfficeHtgSetpt</v>
      </c>
      <c r="AG63" s="16" t="str">
        <f>'Area Category Method'!$V61&amp;AG$130</f>
        <v>OfficeClgSetpt</v>
      </c>
      <c r="AH63" s="16" t="str">
        <f>'Area Category Method'!$V61&amp;AH$130</f>
        <v>OfficeElevator</v>
      </c>
      <c r="AI63" s="16" t="str">
        <f>'Area Category Method'!$V61&amp;AI$130</f>
        <v>OfficeEscalator</v>
      </c>
      <c r="AJ63" s="15" t="str">
        <f>'Area Category Method'!$V61&amp;AJ$130</f>
        <v>OfficeWtrHtrSetpt</v>
      </c>
      <c r="AK63" s="15" t="s">
        <v>208</v>
      </c>
    </row>
    <row r="64" spans="2:37">
      <c r="B64" s="16" t="str">
        <f>TRIM(LEFT('Area Category Method'!$A62,IF(ISNUMBER(FIND(" (Note",'Area Category Method'!$A62,1)),FIND(" (Note",'Area Category Method'!$A62,1),99)))</f>
        <v>Hospital - Operating Room</v>
      </c>
      <c r="C64" s="16">
        <f>'Area Category Method'!B62</f>
        <v>10</v>
      </c>
      <c r="D64" s="16">
        <f>'Area Category Method'!C62</f>
        <v>250</v>
      </c>
      <c r="E64" s="16">
        <f>'Area Category Method'!D62</f>
        <v>200</v>
      </c>
      <c r="F64" s="16">
        <f>'Area Category Method'!E62</f>
        <v>1.5</v>
      </c>
      <c r="G64" s="16">
        <f>'Area Category Method'!F62</f>
        <v>0.24</v>
      </c>
      <c r="H64" s="16">
        <f>'Area Category Method'!G62</f>
        <v>1.89</v>
      </c>
      <c r="I64" s="16">
        <f>'Area Category Method'!H62</f>
        <v>6</v>
      </c>
      <c r="J64" s="16">
        <f>'Area Category Method'!I62</f>
        <v>0</v>
      </c>
      <c r="K64" s="16">
        <f>'Area Category Method'!J62</f>
        <v>30</v>
      </c>
      <c r="L64" s="16">
        <f>'Area Category Method'!K62</f>
        <v>0</v>
      </c>
      <c r="M64" s="16">
        <f>'Area Category Method'!M62</f>
        <v>0</v>
      </c>
      <c r="N64" s="16">
        <f>'Area Category Method'!L62</f>
        <v>30</v>
      </c>
      <c r="O64" s="16">
        <f>'Area Category Method'!N62</f>
        <v>0</v>
      </c>
      <c r="P64" s="16">
        <f>'Area Category Method'!O62</f>
        <v>0.15</v>
      </c>
      <c r="Q64" s="16">
        <f>'Area Category Method'!P62</f>
        <v>1.1259600000000001</v>
      </c>
      <c r="R64" s="16">
        <f>'Area Category Method'!Q62</f>
        <v>0</v>
      </c>
      <c r="S64" s="16">
        <f>'Area Category Method'!R62</f>
        <v>300</v>
      </c>
      <c r="T64" s="16">
        <f>'Area Category Method'!S62</f>
        <v>3000</v>
      </c>
      <c r="U64" s="16">
        <f>'Area Category Method'!T62</f>
        <v>1.5</v>
      </c>
      <c r="V64" s="16">
        <f>'Area Category Method'!U62</f>
        <v>2</v>
      </c>
      <c r="W64" s="16" t="str">
        <f>'Area Category Method'!V62</f>
        <v>Health</v>
      </c>
      <c r="X64" s="16" t="str">
        <f>'Area Category Method'!$V62&amp;X$130</f>
        <v>HealthOccupancy</v>
      </c>
      <c r="Y64" s="16" t="str">
        <f>'Area Category Method'!$V62&amp;Y$130</f>
        <v>HealthReceptacle</v>
      </c>
      <c r="Z64" s="16" t="str">
        <f>'Area Category Method'!$V62&amp;Z$130</f>
        <v>HealthServiceHotWater</v>
      </c>
      <c r="AA64" s="16" t="str">
        <f>'Area Category Method'!$V62&amp;AA$130</f>
        <v>HealthLights</v>
      </c>
      <c r="AB64" s="16" t="str">
        <f>'Area Category Method'!$V62&amp;AB$130</f>
        <v>HealthGasEquip</v>
      </c>
      <c r="AC64" s="16" t="str">
        <f>'Area Category Method'!$V62&amp;AC$130</f>
        <v>HealthRefrigeration</v>
      </c>
      <c r="AD64" s="16" t="str">
        <f>'Area Category Method'!$V62&amp;AD$130</f>
        <v>HealthInfiltration</v>
      </c>
      <c r="AE64" s="16" t="str">
        <f>'Area Category Method'!$V62&amp;AE$130</f>
        <v>HealthHVACAvail</v>
      </c>
      <c r="AF64" s="16" t="str">
        <f>'Area Category Method'!$V62&amp;AF$130</f>
        <v>HealthHtgSetpt</v>
      </c>
      <c r="AG64" s="16" t="str">
        <f>'Area Category Method'!$V62&amp;AG$130</f>
        <v>HealthClgSetpt</v>
      </c>
      <c r="AH64" s="16" t="str">
        <f>'Area Category Method'!$V62&amp;AH$130</f>
        <v>HealthElevator</v>
      </c>
      <c r="AI64" s="16" t="str">
        <f>'Area Category Method'!$V62&amp;AI$130</f>
        <v>HealthEscalator</v>
      </c>
      <c r="AJ64" s="15" t="str">
        <f>'Area Category Method'!$V62&amp;AJ$130</f>
        <v>HealthWtrHtrSetpt</v>
      </c>
      <c r="AK64" s="15" t="s">
        <v>208</v>
      </c>
    </row>
    <row r="65" spans="2:37">
      <c r="B65" s="16" t="str">
        <f>TRIM(LEFT('Area Category Method'!$A63,IF(ISNUMBER(FIND(" (Note",'Area Category Method'!$A63,1)),FIND(" (Note",'Area Category Method'!$A63,1),99)))</f>
        <v>Hospital - Patient Room</v>
      </c>
      <c r="C65" s="16">
        <f>'Area Category Method'!B63</f>
        <v>10</v>
      </c>
      <c r="D65" s="16">
        <f>'Area Category Method'!C63</f>
        <v>250</v>
      </c>
      <c r="E65" s="16">
        <f>'Area Category Method'!D63</f>
        <v>200</v>
      </c>
      <c r="F65" s="16">
        <f>'Area Category Method'!E63</f>
        <v>1.5</v>
      </c>
      <c r="G65" s="16">
        <f>'Area Category Method'!F63</f>
        <v>0.24</v>
      </c>
      <c r="H65" s="16">
        <f>'Area Category Method'!G63</f>
        <v>0.62</v>
      </c>
      <c r="I65" s="16">
        <f>'Area Category Method'!H63</f>
        <v>6</v>
      </c>
      <c r="J65" s="16">
        <f>'Area Category Method'!I63</f>
        <v>0</v>
      </c>
      <c r="K65" s="16">
        <f>'Area Category Method'!J63</f>
        <v>25</v>
      </c>
      <c r="L65" s="16">
        <f>'Area Category Method'!K63</f>
        <v>0</v>
      </c>
      <c r="M65" s="16">
        <f>'Area Category Method'!M63</f>
        <v>0</v>
      </c>
      <c r="N65" s="16">
        <f>'Area Category Method'!L63</f>
        <v>25</v>
      </c>
      <c r="O65" s="16">
        <f>'Area Category Method'!N63</f>
        <v>0</v>
      </c>
      <c r="P65" s="16">
        <f>'Area Category Method'!O63</f>
        <v>0.15</v>
      </c>
      <c r="Q65" s="16">
        <f>'Area Category Method'!P63</f>
        <v>1.1259600000000001</v>
      </c>
      <c r="R65" s="16">
        <f>'Area Category Method'!Q63</f>
        <v>0</v>
      </c>
      <c r="S65" s="16">
        <f>'Area Category Method'!R63</f>
        <v>300</v>
      </c>
      <c r="T65" s="16">
        <f>'Area Category Method'!S63</f>
        <v>3000</v>
      </c>
      <c r="U65" s="16">
        <f>'Area Category Method'!T63</f>
        <v>1.5</v>
      </c>
      <c r="V65" s="16">
        <f>'Area Category Method'!U63</f>
        <v>2</v>
      </c>
      <c r="W65" s="16" t="str">
        <f>'Area Category Method'!V63</f>
        <v>Health</v>
      </c>
      <c r="X65" s="16" t="str">
        <f>'Area Category Method'!$V63&amp;X$130</f>
        <v>HealthOccupancy</v>
      </c>
      <c r="Y65" s="16" t="str">
        <f>'Area Category Method'!$V63&amp;Y$130</f>
        <v>HealthReceptacle</v>
      </c>
      <c r="Z65" s="16" t="str">
        <f>'Area Category Method'!$V63&amp;Z$130</f>
        <v>HealthServiceHotWater</v>
      </c>
      <c r="AA65" s="16" t="str">
        <f>'Area Category Method'!$V63&amp;AA$130</f>
        <v>HealthLights</v>
      </c>
      <c r="AB65" s="16" t="str">
        <f>'Area Category Method'!$V63&amp;AB$130</f>
        <v>HealthGasEquip</v>
      </c>
      <c r="AC65" s="16" t="str">
        <f>'Area Category Method'!$V63&amp;AC$130</f>
        <v>HealthRefrigeration</v>
      </c>
      <c r="AD65" s="16" t="str">
        <f>'Area Category Method'!$V63&amp;AD$130</f>
        <v>HealthInfiltration</v>
      </c>
      <c r="AE65" s="16" t="str">
        <f>'Area Category Method'!$V63&amp;AE$130</f>
        <v>HealthHVACAvail</v>
      </c>
      <c r="AF65" s="16" t="str">
        <f>'Area Category Method'!$V63&amp;AF$130</f>
        <v>HealthHtgSetpt</v>
      </c>
      <c r="AG65" s="16" t="str">
        <f>'Area Category Method'!$V63&amp;AG$130</f>
        <v>HealthClgSetpt</v>
      </c>
      <c r="AH65" s="16" t="str">
        <f>'Area Category Method'!$V63&amp;AH$130</f>
        <v>HealthElevator</v>
      </c>
      <c r="AI65" s="16" t="str">
        <f>'Area Category Method'!$V63&amp;AI$130</f>
        <v>HealthEscalator</v>
      </c>
      <c r="AJ65" s="15" t="str">
        <f>'Area Category Method'!$V63&amp;AJ$130</f>
        <v>HealthWtrHtrSetpt</v>
      </c>
      <c r="AK65" s="15" t="s">
        <v>208</v>
      </c>
    </row>
    <row r="66" spans="2:37">
      <c r="B66" s="16" t="str">
        <f>TRIM(LEFT('Area Category Method'!$A64,IF(ISNUMBER(FIND(" (Note",'Area Category Method'!$A64,1)),FIND(" (Note",'Area Category Method'!$A64,1),99)))</f>
        <v>Hospital - Pharmacy</v>
      </c>
      <c r="C66" s="16">
        <f>'Area Category Method'!B64</f>
        <v>10</v>
      </c>
      <c r="D66" s="16">
        <f>'Area Category Method'!C64</f>
        <v>250</v>
      </c>
      <c r="E66" s="16">
        <f>'Area Category Method'!D64</f>
        <v>200</v>
      </c>
      <c r="F66" s="16">
        <f>'Area Category Method'!E64</f>
        <v>1.5</v>
      </c>
      <c r="G66" s="16">
        <f>'Area Category Method'!F64</f>
        <v>0.24</v>
      </c>
      <c r="H66" s="16">
        <f>'Area Category Method'!G64</f>
        <v>1.1399999999999999</v>
      </c>
      <c r="I66" s="16">
        <f>'Area Category Method'!H64</f>
        <v>6</v>
      </c>
      <c r="J66" s="16">
        <f>'Area Category Method'!I64</f>
        <v>0.18</v>
      </c>
      <c r="K66" s="16">
        <f>'Area Category Method'!J64</f>
        <v>5</v>
      </c>
      <c r="L66" s="16">
        <f>'Area Category Method'!K64</f>
        <v>0</v>
      </c>
      <c r="M66" s="16">
        <f>'Area Category Method'!M64</f>
        <v>0.18</v>
      </c>
      <c r="N66" s="16">
        <f>'Area Category Method'!L64</f>
        <v>5</v>
      </c>
      <c r="O66" s="16">
        <f>'Area Category Method'!N64</f>
        <v>0</v>
      </c>
      <c r="P66" s="16">
        <f>'Area Category Method'!O64</f>
        <v>0.15</v>
      </c>
      <c r="Q66" s="16">
        <f>'Area Category Method'!P64</f>
        <v>1.1259600000000001</v>
      </c>
      <c r="R66" s="16">
        <f>'Area Category Method'!Q64</f>
        <v>0</v>
      </c>
      <c r="S66" s="16">
        <f>'Area Category Method'!R64</f>
        <v>300</v>
      </c>
      <c r="T66" s="16">
        <f>'Area Category Method'!S64</f>
        <v>3000</v>
      </c>
      <c r="U66" s="16">
        <f>'Area Category Method'!T64</f>
        <v>1.5</v>
      </c>
      <c r="V66" s="16">
        <f>'Area Category Method'!U64</f>
        <v>2</v>
      </c>
      <c r="W66" s="16" t="str">
        <f>'Area Category Method'!V64</f>
        <v>Health</v>
      </c>
      <c r="X66" s="16" t="str">
        <f>'Area Category Method'!$V64&amp;X$130</f>
        <v>HealthOccupancy</v>
      </c>
      <c r="Y66" s="16" t="str">
        <f>'Area Category Method'!$V64&amp;Y$130</f>
        <v>HealthReceptacle</v>
      </c>
      <c r="Z66" s="16" t="str">
        <f>'Area Category Method'!$V64&amp;Z$130</f>
        <v>HealthServiceHotWater</v>
      </c>
      <c r="AA66" s="16" t="str">
        <f>'Area Category Method'!$V64&amp;AA$130</f>
        <v>HealthLights</v>
      </c>
      <c r="AB66" s="16" t="str">
        <f>'Area Category Method'!$V64&amp;AB$130</f>
        <v>HealthGasEquip</v>
      </c>
      <c r="AC66" s="16" t="str">
        <f>'Area Category Method'!$V64&amp;AC$130</f>
        <v>HealthRefrigeration</v>
      </c>
      <c r="AD66" s="16" t="str">
        <f>'Area Category Method'!$V64&amp;AD$130</f>
        <v>HealthInfiltration</v>
      </c>
      <c r="AE66" s="16" t="str">
        <f>'Area Category Method'!$V64&amp;AE$130</f>
        <v>HealthHVACAvail</v>
      </c>
      <c r="AF66" s="16" t="str">
        <f>'Area Category Method'!$V64&amp;AF$130</f>
        <v>HealthHtgSetpt</v>
      </c>
      <c r="AG66" s="16" t="str">
        <f>'Area Category Method'!$V64&amp;AG$130</f>
        <v>HealthClgSetpt</v>
      </c>
      <c r="AH66" s="16" t="str">
        <f>'Area Category Method'!$V64&amp;AH$130</f>
        <v>HealthElevator</v>
      </c>
      <c r="AI66" s="16" t="str">
        <f>'Area Category Method'!$V64&amp;AI$130</f>
        <v>HealthEscalator</v>
      </c>
      <c r="AJ66" s="15" t="str">
        <f>'Area Category Method'!$V64&amp;AJ$130</f>
        <v>HealthWtrHtrSetpt</v>
      </c>
      <c r="AK66" s="15" t="s">
        <v>208</v>
      </c>
    </row>
    <row r="67" spans="2:37">
      <c r="B67" s="16" t="str">
        <f>TRIM(LEFT('Area Category Method'!$A65,IF(ISNUMBER(FIND(" (Note",'Area Category Method'!$A65,1)),FIND(" (Note",'Area Category Method'!$A65,1),99)))</f>
        <v>Hospital - Physical Therapy</v>
      </c>
      <c r="C67" s="16">
        <f>'Area Category Method'!B65</f>
        <v>10</v>
      </c>
      <c r="D67" s="16">
        <f>'Area Category Method'!C65</f>
        <v>250</v>
      </c>
      <c r="E67" s="16">
        <f>'Area Category Method'!D65</f>
        <v>200</v>
      </c>
      <c r="F67" s="16">
        <f>'Area Category Method'!E65</f>
        <v>1.5</v>
      </c>
      <c r="G67" s="16">
        <f>'Area Category Method'!F65</f>
        <v>0.24</v>
      </c>
      <c r="H67" s="16">
        <f>'Area Category Method'!G65</f>
        <v>0.91</v>
      </c>
      <c r="I67" s="16">
        <f>'Area Category Method'!H65</f>
        <v>6</v>
      </c>
      <c r="J67" s="16">
        <f>'Area Category Method'!I65</f>
        <v>0</v>
      </c>
      <c r="K67" s="16">
        <f>'Area Category Method'!J65</f>
        <v>15</v>
      </c>
      <c r="L67" s="16">
        <f>'Area Category Method'!K65</f>
        <v>0</v>
      </c>
      <c r="M67" s="16">
        <f>'Area Category Method'!M65</f>
        <v>0</v>
      </c>
      <c r="N67" s="16">
        <f>'Area Category Method'!L65</f>
        <v>15</v>
      </c>
      <c r="O67" s="16">
        <f>'Area Category Method'!N65</f>
        <v>0</v>
      </c>
      <c r="P67" s="16">
        <f>'Area Category Method'!O65</f>
        <v>0.15</v>
      </c>
      <c r="Q67" s="16">
        <f>'Area Category Method'!P65</f>
        <v>1.1259600000000001</v>
      </c>
      <c r="R67" s="16">
        <f>'Area Category Method'!Q65</f>
        <v>0</v>
      </c>
      <c r="S67" s="16">
        <f>'Area Category Method'!R65</f>
        <v>300</v>
      </c>
      <c r="T67" s="16">
        <f>'Area Category Method'!S65</f>
        <v>3000</v>
      </c>
      <c r="U67" s="16">
        <f>'Area Category Method'!T65</f>
        <v>1.5</v>
      </c>
      <c r="V67" s="16">
        <f>'Area Category Method'!U65</f>
        <v>2</v>
      </c>
      <c r="W67" s="16" t="str">
        <f>'Area Category Method'!V65</f>
        <v>Health</v>
      </c>
      <c r="X67" s="16" t="str">
        <f>'Area Category Method'!$V65&amp;X$130</f>
        <v>HealthOccupancy</v>
      </c>
      <c r="Y67" s="16" t="str">
        <f>'Area Category Method'!$V65&amp;Y$130</f>
        <v>HealthReceptacle</v>
      </c>
      <c r="Z67" s="16" t="str">
        <f>'Area Category Method'!$V65&amp;Z$130</f>
        <v>HealthServiceHotWater</v>
      </c>
      <c r="AA67" s="16" t="str">
        <f>'Area Category Method'!$V65&amp;AA$130</f>
        <v>HealthLights</v>
      </c>
      <c r="AB67" s="16" t="str">
        <f>'Area Category Method'!$V65&amp;AB$130</f>
        <v>HealthGasEquip</v>
      </c>
      <c r="AC67" s="16" t="str">
        <f>'Area Category Method'!$V65&amp;AC$130</f>
        <v>HealthRefrigeration</v>
      </c>
      <c r="AD67" s="16" t="str">
        <f>'Area Category Method'!$V65&amp;AD$130</f>
        <v>HealthInfiltration</v>
      </c>
      <c r="AE67" s="16" t="str">
        <f>'Area Category Method'!$V65&amp;AE$130</f>
        <v>HealthHVACAvail</v>
      </c>
      <c r="AF67" s="16" t="str">
        <f>'Area Category Method'!$V65&amp;AF$130</f>
        <v>HealthHtgSetpt</v>
      </c>
      <c r="AG67" s="16" t="str">
        <f>'Area Category Method'!$V65&amp;AG$130</f>
        <v>HealthClgSetpt</v>
      </c>
      <c r="AH67" s="16" t="str">
        <f>'Area Category Method'!$V65&amp;AH$130</f>
        <v>HealthElevator</v>
      </c>
      <c r="AI67" s="16" t="str">
        <f>'Area Category Method'!$V65&amp;AI$130</f>
        <v>HealthEscalator</v>
      </c>
      <c r="AJ67" s="15" t="str">
        <f>'Area Category Method'!$V65&amp;AJ$130</f>
        <v>HealthWtrHtrSetpt</v>
      </c>
      <c r="AK67" s="15" t="s">
        <v>208</v>
      </c>
    </row>
    <row r="68" spans="2:37">
      <c r="B68" s="16" t="str">
        <f>TRIM(LEFT('Area Category Method'!$A66,IF(ISNUMBER(FIND(" (Note",'Area Category Method'!$A66,1)),FIND(" (Note",'Area Category Method'!$A66,1),99)))</f>
        <v>Hospital - Radiology/Imaging</v>
      </c>
      <c r="C68" s="16">
        <f>'Area Category Method'!B66</f>
        <v>10</v>
      </c>
      <c r="D68" s="16">
        <f>'Area Category Method'!C66</f>
        <v>250</v>
      </c>
      <c r="E68" s="16">
        <f>'Area Category Method'!D66</f>
        <v>200</v>
      </c>
      <c r="F68" s="16">
        <f>'Area Category Method'!E66</f>
        <v>1.5</v>
      </c>
      <c r="G68" s="16">
        <f>'Area Category Method'!F66</f>
        <v>0.24</v>
      </c>
      <c r="H68" s="16">
        <f>'Area Category Method'!G66</f>
        <v>1.32</v>
      </c>
      <c r="I68" s="16">
        <f>'Area Category Method'!H66</f>
        <v>6</v>
      </c>
      <c r="J68" s="16">
        <f>'Area Category Method'!I66</f>
        <v>0</v>
      </c>
      <c r="K68" s="16">
        <f>'Area Category Method'!J66</f>
        <v>15</v>
      </c>
      <c r="L68" s="16">
        <f>'Area Category Method'!K66</f>
        <v>0</v>
      </c>
      <c r="M68" s="16">
        <f>'Area Category Method'!M66</f>
        <v>0</v>
      </c>
      <c r="N68" s="16">
        <f>'Area Category Method'!L66</f>
        <v>15</v>
      </c>
      <c r="O68" s="16">
        <f>'Area Category Method'!N66</f>
        <v>0</v>
      </c>
      <c r="P68" s="16">
        <f>'Area Category Method'!O66</f>
        <v>0.15</v>
      </c>
      <c r="Q68" s="16">
        <f>'Area Category Method'!P66</f>
        <v>1.1259600000000001</v>
      </c>
      <c r="R68" s="16">
        <f>'Area Category Method'!Q66</f>
        <v>0</v>
      </c>
      <c r="S68" s="16">
        <f>'Area Category Method'!R66</f>
        <v>300</v>
      </c>
      <c r="T68" s="16">
        <f>'Area Category Method'!S66</f>
        <v>3000</v>
      </c>
      <c r="U68" s="16">
        <f>'Area Category Method'!T66</f>
        <v>1.5</v>
      </c>
      <c r="V68" s="16">
        <f>'Area Category Method'!U66</f>
        <v>2</v>
      </c>
      <c r="W68" s="16" t="str">
        <f>'Area Category Method'!V66</f>
        <v>Health</v>
      </c>
      <c r="X68" s="16" t="str">
        <f>'Area Category Method'!$V66&amp;X$130</f>
        <v>HealthOccupancy</v>
      </c>
      <c r="Y68" s="16" t="str">
        <f>'Area Category Method'!$V66&amp;Y$130</f>
        <v>HealthReceptacle</v>
      </c>
      <c r="Z68" s="16" t="str">
        <f>'Area Category Method'!$V66&amp;Z$130</f>
        <v>HealthServiceHotWater</v>
      </c>
      <c r="AA68" s="16" t="str">
        <f>'Area Category Method'!$V66&amp;AA$130</f>
        <v>HealthLights</v>
      </c>
      <c r="AB68" s="16" t="str">
        <f>'Area Category Method'!$V66&amp;AB$130</f>
        <v>HealthGasEquip</v>
      </c>
      <c r="AC68" s="16" t="str">
        <f>'Area Category Method'!$V66&amp;AC$130</f>
        <v>HealthRefrigeration</v>
      </c>
      <c r="AD68" s="16" t="str">
        <f>'Area Category Method'!$V66&amp;AD$130</f>
        <v>HealthInfiltration</v>
      </c>
      <c r="AE68" s="16" t="str">
        <f>'Area Category Method'!$V66&amp;AE$130</f>
        <v>HealthHVACAvail</v>
      </c>
      <c r="AF68" s="16" t="str">
        <f>'Area Category Method'!$V66&amp;AF$130</f>
        <v>HealthHtgSetpt</v>
      </c>
      <c r="AG68" s="16" t="str">
        <f>'Area Category Method'!$V66&amp;AG$130</f>
        <v>HealthClgSetpt</v>
      </c>
      <c r="AH68" s="16" t="str">
        <f>'Area Category Method'!$V66&amp;AH$130</f>
        <v>HealthElevator</v>
      </c>
      <c r="AI68" s="16" t="str">
        <f>'Area Category Method'!$V66&amp;AI$130</f>
        <v>HealthEscalator</v>
      </c>
      <c r="AJ68" s="15" t="str">
        <f>'Area Category Method'!$V66&amp;AJ$130</f>
        <v>HealthWtrHtrSetpt</v>
      </c>
      <c r="AK68" s="15" t="s">
        <v>208</v>
      </c>
    </row>
    <row r="69" spans="2:37">
      <c r="B69" s="16" t="str">
        <f>TRIM(LEFT('Area Category Method'!$A67,IF(ISNUMBER(FIND(" (Note",'Area Category Method'!$A67,1)),FIND(" (Note",'Area Category Method'!$A67,1),99)))</f>
        <v>Hospital - Recovery</v>
      </c>
      <c r="C69" s="16">
        <f>'Area Category Method'!B67</f>
        <v>10</v>
      </c>
      <c r="D69" s="16">
        <f>'Area Category Method'!C67</f>
        <v>250</v>
      </c>
      <c r="E69" s="16">
        <f>'Area Category Method'!D67</f>
        <v>200</v>
      </c>
      <c r="F69" s="16">
        <f>'Area Category Method'!E67</f>
        <v>1.5</v>
      </c>
      <c r="G69" s="16">
        <f>'Area Category Method'!F67</f>
        <v>0.24</v>
      </c>
      <c r="H69" s="16">
        <f>'Area Category Method'!G67</f>
        <v>1.1499999999999999</v>
      </c>
      <c r="I69" s="16">
        <f>'Area Category Method'!H67</f>
        <v>6</v>
      </c>
      <c r="J69" s="16">
        <f>'Area Category Method'!I67</f>
        <v>0</v>
      </c>
      <c r="K69" s="16">
        <f>'Area Category Method'!J67</f>
        <v>15</v>
      </c>
      <c r="L69" s="16">
        <f>'Area Category Method'!K67</f>
        <v>0</v>
      </c>
      <c r="M69" s="16">
        <f>'Area Category Method'!M67</f>
        <v>0</v>
      </c>
      <c r="N69" s="16">
        <f>'Area Category Method'!L67</f>
        <v>15</v>
      </c>
      <c r="O69" s="16">
        <f>'Area Category Method'!N67</f>
        <v>0</v>
      </c>
      <c r="P69" s="16">
        <f>'Area Category Method'!O67</f>
        <v>0.15</v>
      </c>
      <c r="Q69" s="16">
        <f>'Area Category Method'!P67</f>
        <v>1.1259600000000001</v>
      </c>
      <c r="R69" s="16">
        <f>'Area Category Method'!Q67</f>
        <v>0</v>
      </c>
      <c r="S69" s="16">
        <f>'Area Category Method'!R67</f>
        <v>300</v>
      </c>
      <c r="T69" s="16">
        <f>'Area Category Method'!S67</f>
        <v>3000</v>
      </c>
      <c r="U69" s="16">
        <f>'Area Category Method'!T67</f>
        <v>1.5</v>
      </c>
      <c r="V69" s="16">
        <f>'Area Category Method'!U67</f>
        <v>2</v>
      </c>
      <c r="W69" s="16" t="str">
        <f>'Area Category Method'!V67</f>
        <v>Health</v>
      </c>
      <c r="X69" s="16" t="str">
        <f>'Area Category Method'!$V67&amp;X$130</f>
        <v>HealthOccupancy</v>
      </c>
      <c r="Y69" s="16" t="str">
        <f>'Area Category Method'!$V67&amp;Y$130</f>
        <v>HealthReceptacle</v>
      </c>
      <c r="Z69" s="16" t="str">
        <f>'Area Category Method'!$V67&amp;Z$130</f>
        <v>HealthServiceHotWater</v>
      </c>
      <c r="AA69" s="16" t="str">
        <f>'Area Category Method'!$V67&amp;AA$130</f>
        <v>HealthLights</v>
      </c>
      <c r="AB69" s="16" t="str">
        <f>'Area Category Method'!$V67&amp;AB$130</f>
        <v>HealthGasEquip</v>
      </c>
      <c r="AC69" s="16" t="str">
        <f>'Area Category Method'!$V67&amp;AC$130</f>
        <v>HealthRefrigeration</v>
      </c>
      <c r="AD69" s="16" t="str">
        <f>'Area Category Method'!$V67&amp;AD$130</f>
        <v>HealthInfiltration</v>
      </c>
      <c r="AE69" s="16" t="str">
        <f>'Area Category Method'!$V67&amp;AE$130</f>
        <v>HealthHVACAvail</v>
      </c>
      <c r="AF69" s="16" t="str">
        <f>'Area Category Method'!$V67&amp;AF$130</f>
        <v>HealthHtgSetpt</v>
      </c>
      <c r="AG69" s="16" t="str">
        <f>'Area Category Method'!$V67&amp;AG$130</f>
        <v>HealthClgSetpt</v>
      </c>
      <c r="AH69" s="16" t="str">
        <f>'Area Category Method'!$V67&amp;AH$130</f>
        <v>HealthElevator</v>
      </c>
      <c r="AI69" s="16" t="str">
        <f>'Area Category Method'!$V67&amp;AI$130</f>
        <v>HealthEscalator</v>
      </c>
      <c r="AJ69" s="15" t="str">
        <f>'Area Category Method'!$V67&amp;AJ$130</f>
        <v>HealthWtrHtrSetpt</v>
      </c>
      <c r="AK69" s="15" t="s">
        <v>208</v>
      </c>
    </row>
    <row r="70" spans="2:37">
      <c r="B70" s="16" t="str">
        <f>TRIM(LEFT('Area Category Method'!$A68,IF(ISNUMBER(FIND(" (Note",'Area Category Method'!$A68,1)),FIND(" (Note",'Area Category Method'!$A68,1),99)))</f>
        <v>Hotel/Highway Lodging - Hotel Dining</v>
      </c>
      <c r="C70" s="16">
        <f>'Area Category Method'!B68</f>
        <v>66.666669999999996</v>
      </c>
      <c r="D70" s="16">
        <f>'Area Category Method'!C68</f>
        <v>275</v>
      </c>
      <c r="E70" s="16">
        <f>'Area Category Method'!D68</f>
        <v>275</v>
      </c>
      <c r="F70" s="16">
        <f>'Area Category Method'!E68</f>
        <v>0.5</v>
      </c>
      <c r="G70" s="16">
        <f>'Area Category Method'!F68</f>
        <v>0.57799999999999996</v>
      </c>
      <c r="H70" s="16">
        <f>'Area Category Method'!G68</f>
        <v>0.82</v>
      </c>
      <c r="I70" s="16">
        <f>'Area Category Method'!H68</f>
        <v>4</v>
      </c>
      <c r="J70" s="16">
        <f>'Area Category Method'!I68</f>
        <v>0.18</v>
      </c>
      <c r="K70" s="16">
        <f>'Area Category Method'!J68</f>
        <v>7.5</v>
      </c>
      <c r="L70" s="16">
        <f>'Area Category Method'!K68</f>
        <v>0</v>
      </c>
      <c r="M70" s="16">
        <f>'Area Category Method'!M68</f>
        <v>0.18</v>
      </c>
      <c r="N70" s="16">
        <f>'Area Category Method'!L68</f>
        <v>7.5</v>
      </c>
      <c r="O70" s="16">
        <f>'Area Category Method'!N68</f>
        <v>0</v>
      </c>
      <c r="P70" s="16">
        <f>'Area Category Method'!O68</f>
        <v>0.15</v>
      </c>
      <c r="Q70" s="16">
        <f>'Area Category Method'!P68</f>
        <v>17.537679999999998</v>
      </c>
      <c r="R70" s="16">
        <f>'Area Category Method'!Q68</f>
        <v>0</v>
      </c>
      <c r="S70" s="16">
        <f>'Area Category Method'!R68</f>
        <v>50</v>
      </c>
      <c r="T70" s="16">
        <f>'Area Category Method'!S68</f>
        <v>200</v>
      </c>
      <c r="U70" s="16">
        <f>'Area Category Method'!T68</f>
        <v>1.5</v>
      </c>
      <c r="V70" s="16">
        <f>'Area Category Method'!U68</f>
        <v>2</v>
      </c>
      <c r="W70" s="16" t="str">
        <f>'Area Category Method'!V68</f>
        <v>Restaurant</v>
      </c>
      <c r="X70" s="16" t="str">
        <f>'Area Category Method'!$V68&amp;X$130</f>
        <v>RestaurantOccupancy</v>
      </c>
      <c r="Y70" s="16" t="str">
        <f>'Area Category Method'!$V68&amp;Y$130</f>
        <v>RestaurantReceptacle</v>
      </c>
      <c r="Z70" s="16" t="str">
        <f>'Area Category Method'!$V68&amp;Z$130</f>
        <v>RestaurantServiceHotWater</v>
      </c>
      <c r="AA70" s="16" t="str">
        <f>'Area Category Method'!$V68&amp;AA$130</f>
        <v>RestaurantLights</v>
      </c>
      <c r="AB70" s="16" t="str">
        <f>'Area Category Method'!$V68&amp;AB$130</f>
        <v>RestaurantGasEquip</v>
      </c>
      <c r="AC70" s="16" t="str">
        <f>'Area Category Method'!$V68&amp;AC$130</f>
        <v>RestaurantRefrigeration</v>
      </c>
      <c r="AD70" s="16" t="str">
        <f>'Area Category Method'!$V68&amp;AD$130</f>
        <v>RestaurantInfiltration</v>
      </c>
      <c r="AE70" s="16" t="str">
        <f>'Area Category Method'!$V68&amp;AE$130</f>
        <v>RestaurantHVACAvail</v>
      </c>
      <c r="AF70" s="16" t="str">
        <f>'Area Category Method'!$V68&amp;AF$130</f>
        <v>RestaurantHtgSetpt</v>
      </c>
      <c r="AG70" s="16" t="str">
        <f>'Area Category Method'!$V68&amp;AG$130</f>
        <v>RestaurantClgSetpt</v>
      </c>
      <c r="AH70" s="16" t="str">
        <f>'Area Category Method'!$V68&amp;AH$130</f>
        <v>RestaurantElevator</v>
      </c>
      <c r="AI70" s="16" t="str">
        <f>'Area Category Method'!$V68&amp;AI$130</f>
        <v>RestaurantEscalator</v>
      </c>
      <c r="AJ70" s="15" t="str">
        <f>'Area Category Method'!$V68&amp;AJ$130</f>
        <v>RestaurantWtrHtrSetpt</v>
      </c>
      <c r="AK70" s="15" t="s">
        <v>208</v>
      </c>
    </row>
    <row r="71" spans="2:37">
      <c r="B71" s="16" t="str">
        <f>TRIM(LEFT('Area Category Method'!$A69,IF(ISNUMBER(FIND(" (Note",'Area Category Method'!$A69,1)),FIND(" (Note",'Area Category Method'!$A69,1),99)))</f>
        <v>Hotel/Highway Lodging - Hotel Guest Rooms</v>
      </c>
      <c r="C71" s="16">
        <f>'Area Category Method'!B69</f>
        <v>5</v>
      </c>
      <c r="D71" s="16">
        <f>'Area Category Method'!C69</f>
        <v>245</v>
      </c>
      <c r="E71" s="16">
        <f>'Area Category Method'!D69</f>
        <v>155</v>
      </c>
      <c r="F71" s="16">
        <f>'Area Category Method'!E69</f>
        <v>0.5</v>
      </c>
      <c r="G71" s="16">
        <f>'Area Category Method'!F69</f>
        <v>4.4800000000000004</v>
      </c>
      <c r="H71" s="16">
        <f>'Area Category Method'!G69</f>
        <v>1.1100000000000001</v>
      </c>
      <c r="I71" s="16">
        <f>'Area Category Method'!H69</f>
        <v>6</v>
      </c>
      <c r="J71" s="16">
        <f>'Area Category Method'!I69</f>
        <v>0.06</v>
      </c>
      <c r="K71" s="16">
        <f>'Area Category Method'!J69</f>
        <v>5</v>
      </c>
      <c r="L71" s="16">
        <f>'Area Category Method'!K69</f>
        <v>0</v>
      </c>
      <c r="M71" s="16">
        <f>'Area Category Method'!M69</f>
        <v>0.06</v>
      </c>
      <c r="N71" s="16">
        <f>'Area Category Method'!L69</f>
        <v>5</v>
      </c>
      <c r="O71" s="16">
        <f>'Area Category Method'!N69</f>
        <v>0</v>
      </c>
      <c r="P71" s="16">
        <f>'Area Category Method'!O69</f>
        <v>0.15</v>
      </c>
      <c r="Q71" s="16">
        <f>'Area Category Method'!P69</f>
        <v>0.68240000000000001</v>
      </c>
      <c r="R71" s="16">
        <f>'Area Category Method'!Q69</f>
        <v>0</v>
      </c>
      <c r="S71" s="16">
        <f>'Area Category Method'!R69</f>
        <v>20</v>
      </c>
      <c r="T71" s="16">
        <f>'Area Category Method'!S69</f>
        <v>200</v>
      </c>
      <c r="U71" s="16">
        <f>'Area Category Method'!T69</f>
        <v>1.5</v>
      </c>
      <c r="V71" s="16">
        <f>'Area Category Method'!U69</f>
        <v>2</v>
      </c>
      <c r="W71" s="16" t="str">
        <f>'Area Category Method'!V69</f>
        <v>ResidentialLiving</v>
      </c>
      <c r="X71" s="16" t="str">
        <f>'Area Category Method'!$V69&amp;X$130</f>
        <v>ResidentialLivingOccupancy</v>
      </c>
      <c r="Y71" s="16" t="str">
        <f>'Area Category Method'!$V69&amp;Y$130</f>
        <v>ResidentialLivingReceptacle</v>
      </c>
      <c r="Z71" s="16" t="str">
        <f>'Area Category Method'!$V69&amp;Z$130</f>
        <v>ResidentialLivingServiceHotWater</v>
      </c>
      <c r="AA71" s="16" t="str">
        <f>'Area Category Method'!$V69&amp;AA$130</f>
        <v>ResidentialLivingLights</v>
      </c>
      <c r="AB71" s="16" t="str">
        <f>'Area Category Method'!$V69&amp;AB$130</f>
        <v>ResidentialLivingGasEquip</v>
      </c>
      <c r="AC71" s="16" t="str">
        <f>'Area Category Method'!$V69&amp;AC$130</f>
        <v>ResidentialLivingRefrigeration</v>
      </c>
      <c r="AD71" s="16" t="str">
        <f>'Area Category Method'!$V69&amp;AD$130</f>
        <v>ResidentialLivingInfiltration</v>
      </c>
      <c r="AE71" s="16" t="str">
        <f>'Area Category Method'!$V69&amp;AE$130</f>
        <v>ResidentialLivingHVACAvail</v>
      </c>
      <c r="AF71" s="16" t="str">
        <f>'Area Category Method'!$V69&amp;AF$130</f>
        <v>ResidentialLivingHtgSetpt</v>
      </c>
      <c r="AG71" s="16" t="str">
        <f>'Area Category Method'!$V69&amp;AG$130</f>
        <v>ResidentialLivingClgSetpt</v>
      </c>
      <c r="AH71" s="16" t="str">
        <f>'Area Category Method'!$V69&amp;AH$130</f>
        <v>ResidentialLivingElevator</v>
      </c>
      <c r="AI71" s="16" t="str">
        <f>'Area Category Method'!$V69&amp;AI$130</f>
        <v>ResidentialLivingEscalator</v>
      </c>
      <c r="AJ71" s="15" t="str">
        <f>'Area Category Method'!$V69&amp;AJ$130</f>
        <v>ResidentialLivingWtrHtrSetpt</v>
      </c>
      <c r="AK71" s="15" t="s">
        <v>208</v>
      </c>
    </row>
    <row r="72" spans="2:37">
      <c r="B72" s="16" t="str">
        <f>TRIM(LEFT('Area Category Method'!$A70,IF(ISNUMBER(FIND(" (Note",'Area Category Method'!$A70,1)),FIND(" (Note",'Area Category Method'!$A70,1),99)))</f>
        <v>Hotel/Highway Lodging - Hotel Lobby</v>
      </c>
      <c r="C72" s="16">
        <f>'Area Category Method'!B70</f>
        <v>10</v>
      </c>
      <c r="D72" s="16">
        <f>'Area Category Method'!C70</f>
        <v>250</v>
      </c>
      <c r="E72" s="16">
        <f>'Area Category Method'!D70</f>
        <v>250</v>
      </c>
      <c r="F72" s="16">
        <f>'Area Category Method'!E70</f>
        <v>0.5</v>
      </c>
      <c r="G72" s="16">
        <f>'Area Category Method'!F70</f>
        <v>0.18</v>
      </c>
      <c r="H72" s="16">
        <f>'Area Category Method'!G70</f>
        <v>1.06</v>
      </c>
      <c r="I72" s="16">
        <f>'Area Category Method'!H70</f>
        <v>4</v>
      </c>
      <c r="J72" s="16">
        <f>'Area Category Method'!I70</f>
        <v>0.06</v>
      </c>
      <c r="K72" s="16">
        <f>'Area Category Method'!J70</f>
        <v>7.5</v>
      </c>
      <c r="L72" s="16">
        <f>'Area Category Method'!K70</f>
        <v>0</v>
      </c>
      <c r="M72" s="16">
        <f>'Area Category Method'!M70</f>
        <v>0.06</v>
      </c>
      <c r="N72" s="16">
        <f>'Area Category Method'!L70</f>
        <v>7.5</v>
      </c>
      <c r="O72" s="16">
        <f>'Area Category Method'!N70</f>
        <v>0</v>
      </c>
      <c r="P72" s="16">
        <f>'Area Category Method'!O70</f>
        <v>0.15</v>
      </c>
      <c r="Q72" s="16">
        <f>'Area Category Method'!P70</f>
        <v>0</v>
      </c>
      <c r="R72" s="16">
        <f>'Area Category Method'!Q70</f>
        <v>0</v>
      </c>
      <c r="S72" s="16">
        <f>'Area Category Method'!R70</f>
        <v>50</v>
      </c>
      <c r="T72" s="16">
        <f>'Area Category Method'!S70</f>
        <v>200</v>
      </c>
      <c r="U72" s="16">
        <f>'Area Category Method'!T70</f>
        <v>1.5</v>
      </c>
      <c r="V72" s="16">
        <f>'Area Category Method'!U70</f>
        <v>2</v>
      </c>
      <c r="W72" s="16" t="str">
        <f>'Area Category Method'!V70</f>
        <v>Assembly</v>
      </c>
      <c r="X72" s="16" t="str">
        <f>'Area Category Method'!$V70&amp;X$130</f>
        <v>AssemblyOccupancy</v>
      </c>
      <c r="Y72" s="16" t="str">
        <f>'Area Category Method'!$V70&amp;Y$130</f>
        <v>AssemblyReceptacle</v>
      </c>
      <c r="Z72" s="16" t="str">
        <f>'Area Category Method'!$V70&amp;Z$130</f>
        <v>AssemblyServiceHotWater</v>
      </c>
      <c r="AA72" s="16" t="str">
        <f>'Area Category Method'!$V70&amp;AA$130</f>
        <v>AssemblyLights</v>
      </c>
      <c r="AB72" s="16" t="str">
        <f>'Area Category Method'!$V70&amp;AB$130</f>
        <v>AssemblyGasEquip</v>
      </c>
      <c r="AC72" s="16" t="str">
        <f>'Area Category Method'!$V70&amp;AC$130</f>
        <v>AssemblyRefrigeration</v>
      </c>
      <c r="AD72" s="16" t="str">
        <f>'Area Category Method'!$V70&amp;AD$130</f>
        <v>AssemblyInfiltration</v>
      </c>
      <c r="AE72" s="16" t="str">
        <f>'Area Category Method'!$V70&amp;AE$130</f>
        <v>AssemblyHVACAvail</v>
      </c>
      <c r="AF72" s="16" t="str">
        <f>'Area Category Method'!$V70&amp;AF$130</f>
        <v>AssemblyHtgSetpt</v>
      </c>
      <c r="AG72" s="16" t="str">
        <f>'Area Category Method'!$V70&amp;AG$130</f>
        <v>AssemblyClgSetpt</v>
      </c>
      <c r="AH72" s="16" t="str">
        <f>'Area Category Method'!$V70&amp;AH$130</f>
        <v>AssemblyElevator</v>
      </c>
      <c r="AI72" s="16" t="str">
        <f>'Area Category Method'!$V70&amp;AI$130</f>
        <v>AssemblyEscalator</v>
      </c>
      <c r="AJ72" s="15" t="str">
        <f>'Area Category Method'!$V70&amp;AJ$130</f>
        <v>AssemblyWtrHtrSetpt</v>
      </c>
      <c r="AK72" s="15" t="s">
        <v>208</v>
      </c>
    </row>
    <row r="73" spans="2:37">
      <c r="B73" s="16" t="str">
        <f>TRIM(LEFT('Area Category Method'!$A71,IF(ISNUMBER(FIND(" (Note",'Area Category Method'!$A71,1)),FIND(" (Note",'Area Category Method'!$A71,1),99)))</f>
        <v>Hotel/Highway Lodging - Highway Lodging Dining</v>
      </c>
      <c r="C73" s="16">
        <f>'Area Category Method'!B71</f>
        <v>66.666669999999996</v>
      </c>
      <c r="D73" s="16">
        <f>'Area Category Method'!C71</f>
        <v>275</v>
      </c>
      <c r="E73" s="16">
        <f>'Area Category Method'!D71</f>
        <v>275</v>
      </c>
      <c r="F73" s="16">
        <f>'Area Category Method'!E71</f>
        <v>0.5</v>
      </c>
      <c r="G73" s="16">
        <f>'Area Category Method'!F71</f>
        <v>0.57799999999999996</v>
      </c>
      <c r="H73" s="16">
        <f>'Area Category Method'!G71</f>
        <v>0.88</v>
      </c>
      <c r="I73" s="16">
        <f>'Area Category Method'!H71</f>
        <v>4</v>
      </c>
      <c r="J73" s="16">
        <f>'Area Category Method'!I71</f>
        <v>0.18</v>
      </c>
      <c r="K73" s="16">
        <f>'Area Category Method'!J71</f>
        <v>7.5</v>
      </c>
      <c r="L73" s="16">
        <f>'Area Category Method'!K71</f>
        <v>0</v>
      </c>
      <c r="M73" s="16">
        <f>'Area Category Method'!M71</f>
        <v>0.18</v>
      </c>
      <c r="N73" s="16">
        <f>'Area Category Method'!L71</f>
        <v>7.5</v>
      </c>
      <c r="O73" s="16">
        <f>'Area Category Method'!N71</f>
        <v>0</v>
      </c>
      <c r="P73" s="16">
        <f>'Area Category Method'!O71</f>
        <v>0.15</v>
      </c>
      <c r="Q73" s="16">
        <f>'Area Category Method'!P71</f>
        <v>17.537679999999998</v>
      </c>
      <c r="R73" s="16">
        <f>'Area Category Method'!Q71</f>
        <v>0</v>
      </c>
      <c r="S73" s="16">
        <f>'Area Category Method'!R71</f>
        <v>50</v>
      </c>
      <c r="T73" s="16">
        <f>'Area Category Method'!S71</f>
        <v>200</v>
      </c>
      <c r="U73" s="16">
        <f>'Area Category Method'!T71</f>
        <v>1.5</v>
      </c>
      <c r="V73" s="16">
        <f>'Area Category Method'!U71</f>
        <v>2</v>
      </c>
      <c r="W73" s="16" t="str">
        <f>'Area Category Method'!V71</f>
        <v>Restaurant</v>
      </c>
      <c r="X73" s="16" t="str">
        <f>'Area Category Method'!$V71&amp;X$130</f>
        <v>RestaurantOccupancy</v>
      </c>
      <c r="Y73" s="16" t="str">
        <f>'Area Category Method'!$V71&amp;Y$130</f>
        <v>RestaurantReceptacle</v>
      </c>
      <c r="Z73" s="16" t="str">
        <f>'Area Category Method'!$V71&amp;Z$130</f>
        <v>RestaurantServiceHotWater</v>
      </c>
      <c r="AA73" s="16" t="str">
        <f>'Area Category Method'!$V71&amp;AA$130</f>
        <v>RestaurantLights</v>
      </c>
      <c r="AB73" s="16" t="str">
        <f>'Area Category Method'!$V71&amp;AB$130</f>
        <v>RestaurantGasEquip</v>
      </c>
      <c r="AC73" s="16" t="str">
        <f>'Area Category Method'!$V71&amp;AC$130</f>
        <v>RestaurantRefrigeration</v>
      </c>
      <c r="AD73" s="16" t="str">
        <f>'Area Category Method'!$V71&amp;AD$130</f>
        <v>RestaurantInfiltration</v>
      </c>
      <c r="AE73" s="16" t="str">
        <f>'Area Category Method'!$V71&amp;AE$130</f>
        <v>RestaurantHVACAvail</v>
      </c>
      <c r="AF73" s="16" t="str">
        <f>'Area Category Method'!$V71&amp;AF$130</f>
        <v>RestaurantHtgSetpt</v>
      </c>
      <c r="AG73" s="16" t="str">
        <f>'Area Category Method'!$V71&amp;AG$130</f>
        <v>RestaurantClgSetpt</v>
      </c>
      <c r="AH73" s="16" t="str">
        <f>'Area Category Method'!$V71&amp;AH$130</f>
        <v>RestaurantElevator</v>
      </c>
      <c r="AI73" s="16" t="str">
        <f>'Area Category Method'!$V71&amp;AI$130</f>
        <v>RestaurantEscalator</v>
      </c>
      <c r="AJ73" s="15" t="str">
        <f>'Area Category Method'!$V71&amp;AJ$130</f>
        <v>RestaurantWtrHtrSetpt</v>
      </c>
      <c r="AK73" s="15" t="s">
        <v>208</v>
      </c>
    </row>
    <row r="74" spans="2:37">
      <c r="B74" s="16" t="str">
        <f>TRIM(LEFT('Area Category Method'!$A72,IF(ISNUMBER(FIND(" (Note",'Area Category Method'!$A72,1)),FIND(" (Note",'Area Category Method'!$A72,1),99)))</f>
        <v>Hotel/Highway Lodging - Highway Lodging Guest Rooms</v>
      </c>
      <c r="C74" s="16">
        <f>'Area Category Method'!B72</f>
        <v>5</v>
      </c>
      <c r="D74" s="16">
        <f>'Area Category Method'!C72</f>
        <v>245</v>
      </c>
      <c r="E74" s="16">
        <f>'Area Category Method'!D72</f>
        <v>155</v>
      </c>
      <c r="F74" s="16">
        <f>'Area Category Method'!E72</f>
        <v>0.5</v>
      </c>
      <c r="G74" s="16">
        <f>'Area Category Method'!F72</f>
        <v>4.4800000000000004</v>
      </c>
      <c r="H74" s="16">
        <f>'Area Category Method'!G72</f>
        <v>0.75</v>
      </c>
      <c r="I74" s="16">
        <f>'Area Category Method'!H72</f>
        <v>6</v>
      </c>
      <c r="J74" s="16">
        <f>'Area Category Method'!I72</f>
        <v>0.06</v>
      </c>
      <c r="K74" s="16">
        <f>'Area Category Method'!J72</f>
        <v>5</v>
      </c>
      <c r="L74" s="16">
        <f>'Area Category Method'!K72</f>
        <v>0</v>
      </c>
      <c r="M74" s="16">
        <f>'Area Category Method'!M72</f>
        <v>0.06</v>
      </c>
      <c r="N74" s="16">
        <f>'Area Category Method'!L72</f>
        <v>5</v>
      </c>
      <c r="O74" s="16">
        <f>'Area Category Method'!N72</f>
        <v>0</v>
      </c>
      <c r="P74" s="16">
        <f>'Area Category Method'!O72</f>
        <v>0.15</v>
      </c>
      <c r="Q74" s="16">
        <f>'Area Category Method'!P72</f>
        <v>0.68240000000000001</v>
      </c>
      <c r="R74" s="16">
        <f>'Area Category Method'!Q72</f>
        <v>0</v>
      </c>
      <c r="S74" s="16">
        <f>'Area Category Method'!R72</f>
        <v>20</v>
      </c>
      <c r="T74" s="16">
        <f>'Area Category Method'!S72</f>
        <v>200</v>
      </c>
      <c r="U74" s="16">
        <f>'Area Category Method'!T72</f>
        <v>1.5</v>
      </c>
      <c r="V74" s="16">
        <f>'Area Category Method'!U72</f>
        <v>2</v>
      </c>
      <c r="W74" s="16" t="str">
        <f>'Area Category Method'!V72</f>
        <v>ResidentialLiving</v>
      </c>
      <c r="X74" s="16" t="str">
        <f>'Area Category Method'!$V72&amp;X$130</f>
        <v>ResidentialLivingOccupancy</v>
      </c>
      <c r="Y74" s="16" t="str">
        <f>'Area Category Method'!$V72&amp;Y$130</f>
        <v>ResidentialLivingReceptacle</v>
      </c>
      <c r="Z74" s="16" t="str">
        <f>'Area Category Method'!$V72&amp;Z$130</f>
        <v>ResidentialLivingServiceHotWater</v>
      </c>
      <c r="AA74" s="16" t="str">
        <f>'Area Category Method'!$V72&amp;AA$130</f>
        <v>ResidentialLivingLights</v>
      </c>
      <c r="AB74" s="16" t="str">
        <f>'Area Category Method'!$V72&amp;AB$130</f>
        <v>ResidentialLivingGasEquip</v>
      </c>
      <c r="AC74" s="16" t="str">
        <f>'Area Category Method'!$V72&amp;AC$130</f>
        <v>ResidentialLivingRefrigeration</v>
      </c>
      <c r="AD74" s="16" t="str">
        <f>'Area Category Method'!$V72&amp;AD$130</f>
        <v>ResidentialLivingInfiltration</v>
      </c>
      <c r="AE74" s="16" t="str">
        <f>'Area Category Method'!$V72&amp;AE$130</f>
        <v>ResidentialLivingHVACAvail</v>
      </c>
      <c r="AF74" s="16" t="str">
        <f>'Area Category Method'!$V72&amp;AF$130</f>
        <v>ResidentialLivingHtgSetpt</v>
      </c>
      <c r="AG74" s="16" t="str">
        <f>'Area Category Method'!$V72&amp;AG$130</f>
        <v>ResidentialLivingClgSetpt</v>
      </c>
      <c r="AH74" s="16" t="str">
        <f>'Area Category Method'!$V72&amp;AH$130</f>
        <v>ResidentialLivingElevator</v>
      </c>
      <c r="AI74" s="16" t="str">
        <f>'Area Category Method'!$V72&amp;AI$130</f>
        <v>ResidentialLivingEscalator</v>
      </c>
      <c r="AJ74" s="15" t="str">
        <f>'Area Category Method'!$V72&amp;AJ$130</f>
        <v>ResidentialLivingWtrHtrSetpt</v>
      </c>
      <c r="AK74" s="15" t="s">
        <v>208</v>
      </c>
    </row>
    <row r="75" spans="2:37">
      <c r="B75" s="16" t="str">
        <f>TRIM(LEFT('Area Category Method'!$A73,IF(ISNUMBER(FIND(" (Note",'Area Category Method'!$A73,1)),FIND(" (Note",'Area Category Method'!$A73,1),99)))</f>
        <v>Library - Card File and Cataloging</v>
      </c>
      <c r="C75" s="16">
        <f>'Area Category Method'!B73</f>
        <v>10</v>
      </c>
      <c r="D75" s="16">
        <f>'Area Category Method'!C73</f>
        <v>250</v>
      </c>
      <c r="E75" s="16">
        <f>'Area Category Method'!D73</f>
        <v>200</v>
      </c>
      <c r="F75" s="16">
        <f>'Area Category Method'!E73</f>
        <v>1.5</v>
      </c>
      <c r="G75" s="16">
        <f>'Area Category Method'!F73</f>
        <v>0.18</v>
      </c>
      <c r="H75" s="16">
        <f>'Area Category Method'!G73</f>
        <v>0.72</v>
      </c>
      <c r="I75" s="16">
        <f>'Area Category Method'!H73</f>
        <v>4</v>
      </c>
      <c r="J75" s="16">
        <f>'Area Category Method'!I73</f>
        <v>0.12</v>
      </c>
      <c r="K75" s="16">
        <f>'Area Category Method'!J73</f>
        <v>5</v>
      </c>
      <c r="L75" s="16">
        <f>'Area Category Method'!K73</f>
        <v>0</v>
      </c>
      <c r="M75" s="16">
        <f>'Area Category Method'!M73</f>
        <v>0.12</v>
      </c>
      <c r="N75" s="16">
        <f>'Area Category Method'!L73</f>
        <v>5</v>
      </c>
      <c r="O75" s="16">
        <f>'Area Category Method'!N73</f>
        <v>0</v>
      </c>
      <c r="P75" s="16">
        <f>'Area Category Method'!O73</f>
        <v>0.15</v>
      </c>
      <c r="Q75" s="16">
        <f>'Area Category Method'!P73</f>
        <v>0</v>
      </c>
      <c r="R75" s="16">
        <f>'Area Category Method'!Q73</f>
        <v>0</v>
      </c>
      <c r="S75" s="16">
        <f>'Area Category Method'!R73</f>
        <v>200</v>
      </c>
      <c r="T75" s="16">
        <f>'Area Category Method'!S73</f>
        <v>300</v>
      </c>
      <c r="U75" s="16">
        <f>'Area Category Method'!T73</f>
        <v>1</v>
      </c>
      <c r="V75" s="16">
        <f>'Area Category Method'!U73</f>
        <v>4</v>
      </c>
      <c r="W75" s="16" t="str">
        <f>'Area Category Method'!V73</f>
        <v>Office</v>
      </c>
      <c r="X75" s="16" t="str">
        <f>'Area Category Method'!$V73&amp;X$130</f>
        <v>OfficeOccupancy</v>
      </c>
      <c r="Y75" s="16" t="str">
        <f>'Area Category Method'!$V73&amp;Y$130</f>
        <v>OfficeReceptacle</v>
      </c>
      <c r="Z75" s="16" t="str">
        <f>'Area Category Method'!$V73&amp;Z$130</f>
        <v>OfficeServiceHotWater</v>
      </c>
      <c r="AA75" s="16" t="str">
        <f>'Area Category Method'!$V73&amp;AA$130</f>
        <v>OfficeLights</v>
      </c>
      <c r="AB75" s="16" t="str">
        <f>'Area Category Method'!$V73&amp;AB$130</f>
        <v>OfficeGasEquip</v>
      </c>
      <c r="AC75" s="16" t="str">
        <f>'Area Category Method'!$V73&amp;AC$130</f>
        <v>OfficeRefrigeration</v>
      </c>
      <c r="AD75" s="16" t="str">
        <f>'Area Category Method'!$V73&amp;AD$130</f>
        <v>OfficeInfiltration</v>
      </c>
      <c r="AE75" s="16" t="str">
        <f>'Area Category Method'!$V73&amp;AE$130</f>
        <v>OfficeHVACAvail</v>
      </c>
      <c r="AF75" s="16" t="str">
        <f>'Area Category Method'!$V73&amp;AF$130</f>
        <v>OfficeHtgSetpt</v>
      </c>
      <c r="AG75" s="16" t="str">
        <f>'Area Category Method'!$V73&amp;AG$130</f>
        <v>OfficeClgSetpt</v>
      </c>
      <c r="AH75" s="16" t="str">
        <f>'Area Category Method'!$V73&amp;AH$130</f>
        <v>OfficeElevator</v>
      </c>
      <c r="AI75" s="16" t="str">
        <f>'Area Category Method'!$V73&amp;AI$130</f>
        <v>OfficeEscalator</v>
      </c>
      <c r="AJ75" s="15" t="str">
        <f>'Area Category Method'!$V73&amp;AJ$130</f>
        <v>OfficeWtrHtrSetpt</v>
      </c>
      <c r="AK75" s="15" t="s">
        <v>208</v>
      </c>
    </row>
    <row r="76" spans="2:37">
      <c r="B76" s="16" t="str">
        <f>TRIM(LEFT('Area Category Method'!$A74,IF(ISNUMBER(FIND(" (Note",'Area Category Method'!$A74,1)),FIND(" (Note",'Area Category Method'!$A74,1),99)))</f>
        <v>Library - Reading Area</v>
      </c>
      <c r="C76" s="16">
        <f>'Area Category Method'!B74</f>
        <v>20</v>
      </c>
      <c r="D76" s="16">
        <f>'Area Category Method'!C74</f>
        <v>250</v>
      </c>
      <c r="E76" s="16">
        <f>'Area Category Method'!D74</f>
        <v>200</v>
      </c>
      <c r="F76" s="16">
        <f>'Area Category Method'!E74</f>
        <v>1.5</v>
      </c>
      <c r="G76" s="16">
        <f>'Area Category Method'!F74</f>
        <v>0.18</v>
      </c>
      <c r="H76" s="16">
        <f>'Area Category Method'!G74</f>
        <v>0.93</v>
      </c>
      <c r="I76" s="16">
        <f>'Area Category Method'!H74</f>
        <v>4</v>
      </c>
      <c r="J76" s="16">
        <f>'Area Category Method'!I74</f>
        <v>0.12</v>
      </c>
      <c r="K76" s="16">
        <f>'Area Category Method'!J74</f>
        <v>5</v>
      </c>
      <c r="L76" s="16">
        <f>'Area Category Method'!K74</f>
        <v>0</v>
      </c>
      <c r="M76" s="16">
        <f>'Area Category Method'!M74</f>
        <v>0.12</v>
      </c>
      <c r="N76" s="16">
        <f>'Area Category Method'!L74</f>
        <v>5</v>
      </c>
      <c r="O76" s="16">
        <f>'Area Category Method'!N74</f>
        <v>0</v>
      </c>
      <c r="P76" s="16">
        <f>'Area Category Method'!O74</f>
        <v>0.15</v>
      </c>
      <c r="Q76" s="16">
        <f>'Area Category Method'!P74</f>
        <v>0</v>
      </c>
      <c r="R76" s="16">
        <f>'Area Category Method'!Q74</f>
        <v>0</v>
      </c>
      <c r="S76" s="16">
        <f>'Area Category Method'!R74</f>
        <v>150</v>
      </c>
      <c r="T76" s="16">
        <f>'Area Category Method'!S74</f>
        <v>500</v>
      </c>
      <c r="U76" s="16">
        <f>'Area Category Method'!T74</f>
        <v>1.5</v>
      </c>
      <c r="V76" s="16">
        <f>'Area Category Method'!U74</f>
        <v>2</v>
      </c>
      <c r="W76" s="16" t="str">
        <f>'Area Category Method'!V74</f>
        <v>Office</v>
      </c>
      <c r="X76" s="16" t="str">
        <f>'Area Category Method'!$V74&amp;X$130</f>
        <v>OfficeOccupancy</v>
      </c>
      <c r="Y76" s="16" t="str">
        <f>'Area Category Method'!$V74&amp;Y$130</f>
        <v>OfficeReceptacle</v>
      </c>
      <c r="Z76" s="16" t="str">
        <f>'Area Category Method'!$V74&amp;Z$130</f>
        <v>OfficeServiceHotWater</v>
      </c>
      <c r="AA76" s="16" t="str">
        <f>'Area Category Method'!$V74&amp;AA$130</f>
        <v>OfficeLights</v>
      </c>
      <c r="AB76" s="16" t="str">
        <f>'Area Category Method'!$V74&amp;AB$130</f>
        <v>OfficeGasEquip</v>
      </c>
      <c r="AC76" s="16" t="str">
        <f>'Area Category Method'!$V74&amp;AC$130</f>
        <v>OfficeRefrigeration</v>
      </c>
      <c r="AD76" s="16" t="str">
        <f>'Area Category Method'!$V74&amp;AD$130</f>
        <v>OfficeInfiltration</v>
      </c>
      <c r="AE76" s="16" t="str">
        <f>'Area Category Method'!$V74&amp;AE$130</f>
        <v>OfficeHVACAvail</v>
      </c>
      <c r="AF76" s="16" t="str">
        <f>'Area Category Method'!$V74&amp;AF$130</f>
        <v>OfficeHtgSetpt</v>
      </c>
      <c r="AG76" s="16" t="str">
        <f>'Area Category Method'!$V74&amp;AG$130</f>
        <v>OfficeClgSetpt</v>
      </c>
      <c r="AH76" s="16" t="str">
        <f>'Area Category Method'!$V74&amp;AH$130</f>
        <v>OfficeElevator</v>
      </c>
      <c r="AI76" s="16" t="str">
        <f>'Area Category Method'!$V74&amp;AI$130</f>
        <v>OfficeEscalator</v>
      </c>
      <c r="AJ76" s="15" t="str">
        <f>'Area Category Method'!$V74&amp;AJ$130</f>
        <v>OfficeWtrHtrSetpt</v>
      </c>
      <c r="AK76" s="15" t="s">
        <v>208</v>
      </c>
    </row>
    <row r="77" spans="2:37">
      <c r="B77" s="16" t="str">
        <f>TRIM(LEFT('Area Category Method'!$A75,IF(ISNUMBER(FIND(" (Note",'Area Category Method'!$A75,1)),FIND(" (Note",'Area Category Method'!$A75,1),99)))</f>
        <v>Manufacturing - Corridor/Transition</v>
      </c>
      <c r="C77" s="16">
        <f>'Area Category Method'!B75</f>
        <v>10</v>
      </c>
      <c r="D77" s="16">
        <f>'Area Category Method'!C75</f>
        <v>250</v>
      </c>
      <c r="E77" s="16">
        <f>'Area Category Method'!D75</f>
        <v>250</v>
      </c>
      <c r="F77" s="16">
        <f>'Area Category Method'!E75</f>
        <v>0.2</v>
      </c>
      <c r="G77" s="16">
        <f>'Area Category Method'!F75</f>
        <v>0</v>
      </c>
      <c r="H77" s="16">
        <f>'Area Category Method'!G75</f>
        <v>0.41</v>
      </c>
      <c r="I77" s="41" t="str">
        <f>'Area Category Method'!H75</f>
        <v>Width &lt; 8 ft</v>
      </c>
      <c r="J77" s="16">
        <f>'Area Category Method'!I75</f>
        <v>0.06</v>
      </c>
      <c r="K77" s="16">
        <f>'Area Category Method'!J75</f>
        <v>0</v>
      </c>
      <c r="L77" s="16">
        <f>'Area Category Method'!K75</f>
        <v>0</v>
      </c>
      <c r="M77" s="16">
        <f>'Area Category Method'!M75</f>
        <v>0.06</v>
      </c>
      <c r="N77" s="16">
        <f>'Area Category Method'!L75</f>
        <v>0</v>
      </c>
      <c r="O77" s="16">
        <f>'Area Category Method'!N75</f>
        <v>0</v>
      </c>
      <c r="P77" s="16">
        <f>'Area Category Method'!O75</f>
        <v>0.15</v>
      </c>
      <c r="Q77" s="16">
        <f>'Area Category Method'!P75</f>
        <v>0</v>
      </c>
      <c r="R77" s="16">
        <f>'Area Category Method'!Q75</f>
        <v>0</v>
      </c>
      <c r="S77" s="16">
        <f>'Area Category Method'!R75</f>
        <v>50</v>
      </c>
      <c r="T77" s="16">
        <f>'Area Category Method'!S75</f>
        <v>100</v>
      </c>
      <c r="U77" s="16">
        <f>'Area Category Method'!T75</f>
        <v>1.5</v>
      </c>
      <c r="V77" s="16">
        <f>'Area Category Method'!U75</f>
        <v>2</v>
      </c>
      <c r="W77" s="16" t="str">
        <f>'Area Category Method'!V75</f>
        <v>Office</v>
      </c>
      <c r="X77" s="16" t="str">
        <f>'Area Category Method'!$V75&amp;X$130</f>
        <v>OfficeOccupancy</v>
      </c>
      <c r="Y77" s="16" t="str">
        <f>'Area Category Method'!$V75&amp;Y$130</f>
        <v>OfficeReceptacle</v>
      </c>
      <c r="Z77" s="16" t="str">
        <f>'Area Category Method'!$V75&amp;Z$130</f>
        <v>OfficeServiceHotWater</v>
      </c>
      <c r="AA77" s="16" t="str">
        <f>'Area Category Method'!$V75&amp;AA$130</f>
        <v>OfficeLights</v>
      </c>
      <c r="AB77" s="16" t="str">
        <f>'Area Category Method'!$V75&amp;AB$130</f>
        <v>OfficeGasEquip</v>
      </c>
      <c r="AC77" s="16" t="str">
        <f>'Area Category Method'!$V75&amp;AC$130</f>
        <v>OfficeRefrigeration</v>
      </c>
      <c r="AD77" s="16" t="str">
        <f>'Area Category Method'!$V75&amp;AD$130</f>
        <v>OfficeInfiltration</v>
      </c>
      <c r="AE77" s="16" t="str">
        <f>'Area Category Method'!$V75&amp;AE$130</f>
        <v>OfficeHVACAvail</v>
      </c>
      <c r="AF77" s="16" t="str">
        <f>'Area Category Method'!$V75&amp;AF$130</f>
        <v>OfficeHtgSetpt</v>
      </c>
      <c r="AG77" s="16" t="str">
        <f>'Area Category Method'!$V75&amp;AG$130</f>
        <v>OfficeClgSetpt</v>
      </c>
      <c r="AH77" s="16" t="str">
        <f>'Area Category Method'!$V75&amp;AH$130</f>
        <v>OfficeElevator</v>
      </c>
      <c r="AI77" s="16" t="str">
        <f>'Area Category Method'!$V75&amp;AI$130</f>
        <v>OfficeEscalator</v>
      </c>
      <c r="AJ77" s="15" t="str">
        <f>'Area Category Method'!$V75&amp;AJ$130</f>
        <v>OfficeWtrHtrSetpt</v>
      </c>
      <c r="AK77" s="15" t="s">
        <v>208</v>
      </c>
    </row>
    <row r="78" spans="2:37">
      <c r="B78" s="16" t="str">
        <f>TRIM(LEFT('Area Category Method'!$A76,IF(ISNUMBER(FIND(" (Note",'Area Category Method'!$A76,1)),FIND(" (Note",'Area Category Method'!$A76,1),99)))</f>
        <v>Manufacturing - Detailed Manufacturing 1.29 4</v>
      </c>
      <c r="C78" s="16">
        <f>'Area Category Method'!B76</f>
        <v>10</v>
      </c>
      <c r="D78" s="16">
        <f>'Area Category Method'!C76</f>
        <v>250</v>
      </c>
      <c r="E78" s="16">
        <f>'Area Category Method'!D76</f>
        <v>200</v>
      </c>
      <c r="F78" s="16">
        <f>'Area Category Method'!E76</f>
        <v>1</v>
      </c>
      <c r="G78" s="16">
        <f>'Area Category Method'!F76</f>
        <v>0.18</v>
      </c>
      <c r="H78" s="16">
        <f>'Area Category Method'!G76</f>
        <v>1.29</v>
      </c>
      <c r="I78" s="16">
        <f>'Area Category Method'!H76</f>
        <v>4</v>
      </c>
      <c r="J78" s="16">
        <f>'Area Category Method'!I76</f>
        <v>0.18</v>
      </c>
      <c r="K78" s="16">
        <f>'Area Category Method'!J76</f>
        <v>10</v>
      </c>
      <c r="L78" s="16">
        <f>'Area Category Method'!K76</f>
        <v>0</v>
      </c>
      <c r="M78" s="16">
        <f>'Area Category Method'!M76</f>
        <v>0</v>
      </c>
      <c r="N78" s="16">
        <f>'Area Category Method'!L76</f>
        <v>0</v>
      </c>
      <c r="O78" s="16">
        <f>'Area Category Method'!N76</f>
        <v>0.75</v>
      </c>
      <c r="P78" s="16">
        <f>'Area Category Method'!O76</f>
        <v>0.15</v>
      </c>
      <c r="Q78" s="16">
        <f>'Area Category Method'!P76</f>
        <v>0</v>
      </c>
      <c r="R78" s="16">
        <f>'Area Category Method'!Q76</f>
        <v>0</v>
      </c>
      <c r="S78" s="16">
        <f>'Area Category Method'!R76</f>
        <v>1000</v>
      </c>
      <c r="T78" s="16">
        <f>'Area Category Method'!S76</f>
        <v>3000</v>
      </c>
      <c r="U78" s="16">
        <f>'Area Category Method'!T76</f>
        <v>1.5</v>
      </c>
      <c r="V78" s="16">
        <f>'Area Category Method'!U76</f>
        <v>2</v>
      </c>
      <c r="W78" s="16" t="str">
        <f>'Area Category Method'!V76</f>
        <v>Manufacturing</v>
      </c>
      <c r="X78" s="16" t="str">
        <f>'Area Category Method'!$V76&amp;X$130</f>
        <v>ManufacturingOccupancy</v>
      </c>
      <c r="Y78" s="16" t="str">
        <f>'Area Category Method'!$V76&amp;Y$130</f>
        <v>ManufacturingReceptacle</v>
      </c>
      <c r="Z78" s="16" t="str">
        <f>'Area Category Method'!$V76&amp;Z$130</f>
        <v>ManufacturingServiceHotWater</v>
      </c>
      <c r="AA78" s="16" t="str">
        <f>'Area Category Method'!$V76&amp;AA$130</f>
        <v>ManufacturingLights</v>
      </c>
      <c r="AB78" s="16" t="str">
        <f>'Area Category Method'!$V76&amp;AB$130</f>
        <v>ManufacturingGasEquip</v>
      </c>
      <c r="AC78" s="16" t="str">
        <f>'Area Category Method'!$V76&amp;AC$130</f>
        <v>ManufacturingRefrigeration</v>
      </c>
      <c r="AD78" s="16" t="str">
        <f>'Area Category Method'!$V76&amp;AD$130</f>
        <v>ManufacturingInfiltration</v>
      </c>
      <c r="AE78" s="16" t="str">
        <f>'Area Category Method'!$V76&amp;AE$130</f>
        <v>ManufacturingHVACAvail</v>
      </c>
      <c r="AF78" s="16" t="str">
        <f>'Area Category Method'!$V76&amp;AF$130</f>
        <v>ManufacturingHtgSetpt</v>
      </c>
      <c r="AG78" s="16" t="str">
        <f>'Area Category Method'!$V76&amp;AG$130</f>
        <v>ManufacturingClgSetpt</v>
      </c>
      <c r="AH78" s="16" t="str">
        <f>'Area Category Method'!$V76&amp;AH$130</f>
        <v>ManufacturingElevator</v>
      </c>
      <c r="AI78" s="16" t="str">
        <f>'Area Category Method'!$V76&amp;AI$130</f>
        <v>ManufacturingEscalator</v>
      </c>
      <c r="AJ78" s="15" t="str">
        <f>'Area Category Method'!$V76&amp;AJ$130</f>
        <v>ManufacturingWtrHtrSetpt</v>
      </c>
      <c r="AK78" s="15" t="s">
        <v>208</v>
      </c>
    </row>
    <row r="79" spans="2:37">
      <c r="B79" s="16" t="str">
        <f>TRIM(LEFT('Area Category Method'!$A77,IF(ISNUMBER(FIND(" (Note",'Area Category Method'!$A77,1)),FIND(" (Note",'Area Category Method'!$A77,1),99)))</f>
        <v>Manufacturing - Equipment Room 0.95 6</v>
      </c>
      <c r="C79" s="16">
        <f>'Area Category Method'!B77</f>
        <v>3</v>
      </c>
      <c r="D79" s="16">
        <f>'Area Category Method'!C77</f>
        <v>275</v>
      </c>
      <c r="E79" s="16">
        <f>'Area Category Method'!D77</f>
        <v>475</v>
      </c>
      <c r="F79" s="16">
        <f>'Area Category Method'!E77</f>
        <v>0.2</v>
      </c>
      <c r="G79" s="16">
        <f>'Area Category Method'!F77</f>
        <v>0.18</v>
      </c>
      <c r="H79" s="16">
        <f>'Area Category Method'!G77</f>
        <v>0.95</v>
      </c>
      <c r="I79" s="16">
        <f>'Area Category Method'!H77</f>
        <v>6</v>
      </c>
      <c r="J79" s="16">
        <f>'Area Category Method'!I77</f>
        <v>0.18</v>
      </c>
      <c r="K79" s="16">
        <f>'Area Category Method'!J77</f>
        <v>10</v>
      </c>
      <c r="L79" s="16">
        <f>'Area Category Method'!K77</f>
        <v>0</v>
      </c>
      <c r="M79" s="16">
        <f>'Area Category Method'!M77</f>
        <v>0</v>
      </c>
      <c r="N79" s="16">
        <f>'Area Category Method'!L77</f>
        <v>0</v>
      </c>
      <c r="O79" s="16">
        <f>'Area Category Method'!N77</f>
        <v>0.75</v>
      </c>
      <c r="P79" s="16">
        <f>'Area Category Method'!O77</f>
        <v>0.15</v>
      </c>
      <c r="Q79" s="16">
        <f>'Area Category Method'!P77</f>
        <v>0</v>
      </c>
      <c r="R79" s="16">
        <f>'Area Category Method'!Q77</f>
        <v>0</v>
      </c>
      <c r="S79" s="16">
        <f>'Area Category Method'!R77</f>
        <v>50</v>
      </c>
      <c r="T79" s="16">
        <f>'Area Category Method'!S77</f>
        <v>300</v>
      </c>
      <c r="U79" s="16">
        <f>'Area Category Method'!T77</f>
        <v>1.5</v>
      </c>
      <c r="V79" s="16">
        <f>'Area Category Method'!U77</f>
        <v>2</v>
      </c>
      <c r="W79" s="16" t="str">
        <f>'Area Category Method'!V77</f>
        <v>Warehouse</v>
      </c>
      <c r="X79" s="16" t="str">
        <f>'Area Category Method'!$V77&amp;X$130</f>
        <v>WarehouseOccupancy</v>
      </c>
      <c r="Y79" s="16" t="str">
        <f>'Area Category Method'!$V77&amp;Y$130</f>
        <v>WarehouseReceptacle</v>
      </c>
      <c r="Z79" s="16" t="str">
        <f>'Area Category Method'!$V77&amp;Z$130</f>
        <v>WarehouseServiceHotWater</v>
      </c>
      <c r="AA79" s="16" t="str">
        <f>'Area Category Method'!$V77&amp;AA$130</f>
        <v>WarehouseLights</v>
      </c>
      <c r="AB79" s="16" t="str">
        <f>'Area Category Method'!$V77&amp;AB$130</f>
        <v>WarehouseGasEquip</v>
      </c>
      <c r="AC79" s="16" t="str">
        <f>'Area Category Method'!$V77&amp;AC$130</f>
        <v>WarehouseRefrigeration</v>
      </c>
      <c r="AD79" s="16" t="str">
        <f>'Area Category Method'!$V77&amp;AD$130</f>
        <v>WarehouseInfiltration</v>
      </c>
      <c r="AE79" s="16" t="str">
        <f>'Area Category Method'!$V77&amp;AE$130</f>
        <v>WarehouseHVACAvail</v>
      </c>
      <c r="AF79" s="16" t="str">
        <f>'Area Category Method'!$V77&amp;AF$130</f>
        <v>WarehouseHtgSetpt</v>
      </c>
      <c r="AG79" s="16" t="str">
        <f>'Area Category Method'!$V77&amp;AG$130</f>
        <v>WarehouseClgSetpt</v>
      </c>
      <c r="AH79" s="16" t="str">
        <f>'Area Category Method'!$V77&amp;AH$130</f>
        <v>WarehouseElevator</v>
      </c>
      <c r="AI79" s="16" t="str">
        <f>'Area Category Method'!$V77&amp;AI$130</f>
        <v>WarehouseEscalator</v>
      </c>
      <c r="AJ79" s="15" t="str">
        <f>'Area Category Method'!$V77&amp;AJ$130</f>
        <v>WarehouseWtrHtrSetpt</v>
      </c>
      <c r="AK79" s="15" t="s">
        <v>208</v>
      </c>
    </row>
    <row r="80" spans="2:37">
      <c r="B80" s="16" t="str">
        <f>TRIM(LEFT('Area Category Method'!$A78,IF(ISNUMBER(FIND(" (Note",'Area Category Method'!$A78,1)),FIND(" (Note",'Area Category Method'!$A78,1),99)))</f>
        <v>Manufacturing - Extra High Bay (&gt;50 ft Floor to Ceiling Height)</v>
      </c>
      <c r="C80" s="16">
        <f>'Area Category Method'!B78</f>
        <v>10</v>
      </c>
      <c r="D80" s="16">
        <f>'Area Category Method'!C78</f>
        <v>275</v>
      </c>
      <c r="E80" s="16">
        <f>'Area Category Method'!D78</f>
        <v>475</v>
      </c>
      <c r="F80" s="16">
        <f>'Area Category Method'!E78</f>
        <v>1</v>
      </c>
      <c r="G80" s="16">
        <f>'Area Category Method'!F78</f>
        <v>0.18</v>
      </c>
      <c r="H80" s="16">
        <f>'Area Category Method'!G78</f>
        <v>1.05</v>
      </c>
      <c r="I80" s="16">
        <f>'Area Category Method'!H78</f>
        <v>4</v>
      </c>
      <c r="J80" s="16">
        <f>'Area Category Method'!I78</f>
        <v>0.18</v>
      </c>
      <c r="K80" s="16">
        <f>'Area Category Method'!J78</f>
        <v>10</v>
      </c>
      <c r="L80" s="16">
        <f>'Area Category Method'!K78</f>
        <v>0</v>
      </c>
      <c r="M80" s="16">
        <f>'Area Category Method'!M78</f>
        <v>0</v>
      </c>
      <c r="N80" s="16">
        <f>'Area Category Method'!L78</f>
        <v>0</v>
      </c>
      <c r="O80" s="16">
        <f>'Area Category Method'!N78</f>
        <v>0.75</v>
      </c>
      <c r="P80" s="16">
        <f>'Area Category Method'!O78</f>
        <v>0.15</v>
      </c>
      <c r="Q80" s="16">
        <f>'Area Category Method'!P78</f>
        <v>0</v>
      </c>
      <c r="R80" s="16">
        <f>'Area Category Method'!Q78</f>
        <v>0</v>
      </c>
      <c r="S80" s="16">
        <f>'Area Category Method'!R78</f>
        <v>300</v>
      </c>
      <c r="T80" s="16">
        <f>'Area Category Method'!S78</f>
        <v>1000</v>
      </c>
      <c r="U80" s="16">
        <f>'Area Category Method'!T78</f>
        <v>1.5</v>
      </c>
      <c r="V80" s="16">
        <f>'Area Category Method'!U78</f>
        <v>2</v>
      </c>
      <c r="W80" s="16" t="str">
        <f>'Area Category Method'!V78</f>
        <v>Manufacturing</v>
      </c>
      <c r="X80" s="16" t="str">
        <f>'Area Category Method'!$V78&amp;X$130</f>
        <v>ManufacturingOccupancy</v>
      </c>
      <c r="Y80" s="16" t="str">
        <f>'Area Category Method'!$V78&amp;Y$130</f>
        <v>ManufacturingReceptacle</v>
      </c>
      <c r="Z80" s="16" t="str">
        <f>'Area Category Method'!$V78&amp;Z$130</f>
        <v>ManufacturingServiceHotWater</v>
      </c>
      <c r="AA80" s="16" t="str">
        <f>'Area Category Method'!$V78&amp;AA$130</f>
        <v>ManufacturingLights</v>
      </c>
      <c r="AB80" s="16" t="str">
        <f>'Area Category Method'!$V78&amp;AB$130</f>
        <v>ManufacturingGasEquip</v>
      </c>
      <c r="AC80" s="16" t="str">
        <f>'Area Category Method'!$V78&amp;AC$130</f>
        <v>ManufacturingRefrigeration</v>
      </c>
      <c r="AD80" s="16" t="str">
        <f>'Area Category Method'!$V78&amp;AD$130</f>
        <v>ManufacturingInfiltration</v>
      </c>
      <c r="AE80" s="16" t="str">
        <f>'Area Category Method'!$V78&amp;AE$130</f>
        <v>ManufacturingHVACAvail</v>
      </c>
      <c r="AF80" s="16" t="str">
        <f>'Area Category Method'!$V78&amp;AF$130</f>
        <v>ManufacturingHtgSetpt</v>
      </c>
      <c r="AG80" s="16" t="str">
        <f>'Area Category Method'!$V78&amp;AG$130</f>
        <v>ManufacturingClgSetpt</v>
      </c>
      <c r="AH80" s="16" t="str">
        <f>'Area Category Method'!$V78&amp;AH$130</f>
        <v>ManufacturingElevator</v>
      </c>
      <c r="AI80" s="16" t="str">
        <f>'Area Category Method'!$V78&amp;AI$130</f>
        <v>ManufacturingEscalator</v>
      </c>
      <c r="AJ80" s="15" t="str">
        <f>'Area Category Method'!$V78&amp;AJ$130</f>
        <v>ManufacturingWtrHtrSetpt</v>
      </c>
      <c r="AK80" s="15" t="s">
        <v>208</v>
      </c>
    </row>
    <row r="81" spans="2:37">
      <c r="B81" s="16" t="str">
        <f>TRIM(LEFT('Area Category Method'!$A79,IF(ISNUMBER(FIND(" (Note",'Area Category Method'!$A79,1)),FIND(" (Note",'Area Category Method'!$A79,1),99)))</f>
        <v>Manufacturing - High Bay (25–50 ft Floor to Ceiling Height)</v>
      </c>
      <c r="C81" s="16">
        <f>'Area Category Method'!B79</f>
        <v>10</v>
      </c>
      <c r="D81" s="16">
        <f>'Area Category Method'!C79</f>
        <v>275</v>
      </c>
      <c r="E81" s="16">
        <f>'Area Category Method'!D79</f>
        <v>475</v>
      </c>
      <c r="F81" s="16">
        <f>'Area Category Method'!E79</f>
        <v>1</v>
      </c>
      <c r="G81" s="16">
        <f>'Area Category Method'!F79</f>
        <v>0.18</v>
      </c>
      <c r="H81" s="16">
        <f>'Area Category Method'!G79</f>
        <v>1.23</v>
      </c>
      <c r="I81" s="16">
        <f>'Area Category Method'!H79</f>
        <v>4</v>
      </c>
      <c r="J81" s="16">
        <f>'Area Category Method'!I79</f>
        <v>0.18</v>
      </c>
      <c r="K81" s="16">
        <f>'Area Category Method'!J79</f>
        <v>10</v>
      </c>
      <c r="L81" s="16">
        <f>'Area Category Method'!K79</f>
        <v>0</v>
      </c>
      <c r="M81" s="16">
        <f>'Area Category Method'!M79</f>
        <v>0</v>
      </c>
      <c r="N81" s="16">
        <f>'Area Category Method'!L79</f>
        <v>0</v>
      </c>
      <c r="O81" s="16">
        <f>'Area Category Method'!N79</f>
        <v>0.75</v>
      </c>
      <c r="P81" s="16">
        <f>'Area Category Method'!O79</f>
        <v>0.15</v>
      </c>
      <c r="Q81" s="16">
        <f>'Area Category Method'!P79</f>
        <v>0</v>
      </c>
      <c r="R81" s="16">
        <f>'Area Category Method'!Q79</f>
        <v>0</v>
      </c>
      <c r="S81" s="16">
        <f>'Area Category Method'!R79</f>
        <v>300</v>
      </c>
      <c r="T81" s="16">
        <f>'Area Category Method'!S79</f>
        <v>1000</v>
      </c>
      <c r="U81" s="16">
        <f>'Area Category Method'!T79</f>
        <v>1.5</v>
      </c>
      <c r="V81" s="16">
        <f>'Area Category Method'!U79</f>
        <v>2</v>
      </c>
      <c r="W81" s="16" t="str">
        <f>'Area Category Method'!V79</f>
        <v>Manufacturing</v>
      </c>
      <c r="X81" s="16" t="str">
        <f>'Area Category Method'!$V79&amp;X$130</f>
        <v>ManufacturingOccupancy</v>
      </c>
      <c r="Y81" s="16" t="str">
        <f>'Area Category Method'!$V79&amp;Y$130</f>
        <v>ManufacturingReceptacle</v>
      </c>
      <c r="Z81" s="16" t="str">
        <f>'Area Category Method'!$V79&amp;Z$130</f>
        <v>ManufacturingServiceHotWater</v>
      </c>
      <c r="AA81" s="16" t="str">
        <f>'Area Category Method'!$V79&amp;AA$130</f>
        <v>ManufacturingLights</v>
      </c>
      <c r="AB81" s="16" t="str">
        <f>'Area Category Method'!$V79&amp;AB$130</f>
        <v>ManufacturingGasEquip</v>
      </c>
      <c r="AC81" s="16" t="str">
        <f>'Area Category Method'!$V79&amp;AC$130</f>
        <v>ManufacturingRefrigeration</v>
      </c>
      <c r="AD81" s="16" t="str">
        <f>'Area Category Method'!$V79&amp;AD$130</f>
        <v>ManufacturingInfiltration</v>
      </c>
      <c r="AE81" s="16" t="str">
        <f>'Area Category Method'!$V79&amp;AE$130</f>
        <v>ManufacturingHVACAvail</v>
      </c>
      <c r="AF81" s="16" t="str">
        <f>'Area Category Method'!$V79&amp;AF$130</f>
        <v>ManufacturingHtgSetpt</v>
      </c>
      <c r="AG81" s="16" t="str">
        <f>'Area Category Method'!$V79&amp;AG$130</f>
        <v>ManufacturingClgSetpt</v>
      </c>
      <c r="AH81" s="16" t="str">
        <f>'Area Category Method'!$V79&amp;AH$130</f>
        <v>ManufacturingElevator</v>
      </c>
      <c r="AI81" s="16" t="str">
        <f>'Area Category Method'!$V79&amp;AI$130</f>
        <v>ManufacturingEscalator</v>
      </c>
      <c r="AJ81" s="15" t="str">
        <f>'Area Category Method'!$V79&amp;AJ$130</f>
        <v>ManufacturingWtrHtrSetpt</v>
      </c>
      <c r="AK81" s="15" t="s">
        <v>208</v>
      </c>
    </row>
    <row r="82" spans="2:37">
      <c r="B82" s="16" t="str">
        <f>TRIM(LEFT('Area Category Method'!$A80,IF(ISNUMBER(FIND(" (Note",'Area Category Method'!$A80,1)),FIND(" (Note",'Area Category Method'!$A80,1),99)))</f>
        <v>Manufacturing - Low Bay (&lt;25 ft Floor to Ceiling Ht)</v>
      </c>
      <c r="C82" s="16">
        <f>'Area Category Method'!B80</f>
        <v>10</v>
      </c>
      <c r="D82" s="16">
        <f>'Area Category Method'!C80</f>
        <v>275</v>
      </c>
      <c r="E82" s="16">
        <f>'Area Category Method'!D80</f>
        <v>475</v>
      </c>
      <c r="F82" s="16">
        <f>'Area Category Method'!E80</f>
        <v>1</v>
      </c>
      <c r="G82" s="16">
        <f>'Area Category Method'!F80</f>
        <v>0.18</v>
      </c>
      <c r="H82" s="16">
        <f>'Area Category Method'!G80</f>
        <v>1.19</v>
      </c>
      <c r="I82" s="16">
        <f>'Area Category Method'!H80</f>
        <v>4</v>
      </c>
      <c r="J82" s="16">
        <f>'Area Category Method'!I80</f>
        <v>0.18</v>
      </c>
      <c r="K82" s="16">
        <f>'Area Category Method'!J80</f>
        <v>10</v>
      </c>
      <c r="L82" s="16">
        <f>'Area Category Method'!K80</f>
        <v>0</v>
      </c>
      <c r="M82" s="16">
        <f>'Area Category Method'!M80</f>
        <v>0</v>
      </c>
      <c r="N82" s="16">
        <f>'Area Category Method'!L80</f>
        <v>0</v>
      </c>
      <c r="O82" s="16">
        <f>'Area Category Method'!N80</f>
        <v>0.75</v>
      </c>
      <c r="P82" s="16">
        <f>'Area Category Method'!O80</f>
        <v>0.15</v>
      </c>
      <c r="Q82" s="16">
        <f>'Area Category Method'!P80</f>
        <v>0</v>
      </c>
      <c r="R82" s="16">
        <f>'Area Category Method'!Q80</f>
        <v>0</v>
      </c>
      <c r="S82" s="16">
        <f>'Area Category Method'!R80</f>
        <v>300</v>
      </c>
      <c r="T82" s="16">
        <f>'Area Category Method'!S80</f>
        <v>1000</v>
      </c>
      <c r="U82" s="16">
        <f>'Area Category Method'!T80</f>
        <v>1.5</v>
      </c>
      <c r="V82" s="16">
        <f>'Area Category Method'!U80</f>
        <v>2</v>
      </c>
      <c r="W82" s="16" t="str">
        <f>'Area Category Method'!V80</f>
        <v>Manufacturing</v>
      </c>
      <c r="X82" s="16" t="str">
        <f>'Area Category Method'!$V80&amp;X$130</f>
        <v>ManufacturingOccupancy</v>
      </c>
      <c r="Y82" s="16" t="str">
        <f>'Area Category Method'!$V80&amp;Y$130</f>
        <v>ManufacturingReceptacle</v>
      </c>
      <c r="Z82" s="16" t="str">
        <f>'Area Category Method'!$V80&amp;Z$130</f>
        <v>ManufacturingServiceHotWater</v>
      </c>
      <c r="AA82" s="16" t="str">
        <f>'Area Category Method'!$V80&amp;AA$130</f>
        <v>ManufacturingLights</v>
      </c>
      <c r="AB82" s="16" t="str">
        <f>'Area Category Method'!$V80&amp;AB$130</f>
        <v>ManufacturingGasEquip</v>
      </c>
      <c r="AC82" s="16" t="str">
        <f>'Area Category Method'!$V80&amp;AC$130</f>
        <v>ManufacturingRefrigeration</v>
      </c>
      <c r="AD82" s="16" t="str">
        <f>'Area Category Method'!$V80&amp;AD$130</f>
        <v>ManufacturingInfiltration</v>
      </c>
      <c r="AE82" s="16" t="str">
        <f>'Area Category Method'!$V80&amp;AE$130</f>
        <v>ManufacturingHVACAvail</v>
      </c>
      <c r="AF82" s="16" t="str">
        <f>'Area Category Method'!$V80&amp;AF$130</f>
        <v>ManufacturingHtgSetpt</v>
      </c>
      <c r="AG82" s="16" t="str">
        <f>'Area Category Method'!$V80&amp;AG$130</f>
        <v>ManufacturingClgSetpt</v>
      </c>
      <c r="AH82" s="16" t="str">
        <f>'Area Category Method'!$V80&amp;AH$130</f>
        <v>ManufacturingElevator</v>
      </c>
      <c r="AI82" s="16" t="str">
        <f>'Area Category Method'!$V80&amp;AI$130</f>
        <v>ManufacturingEscalator</v>
      </c>
      <c r="AJ82" s="15" t="str">
        <f>'Area Category Method'!$V80&amp;AJ$130</f>
        <v>ManufacturingWtrHtrSetpt</v>
      </c>
      <c r="AK82" s="15" t="s">
        <v>208</v>
      </c>
    </row>
    <row r="83" spans="2:37">
      <c r="B83" s="16" t="str">
        <f>TRIM(LEFT('Area Category Method'!$A81,IF(ISNUMBER(FIND(" (Note",'Area Category Method'!$A81,1)),FIND(" (Note",'Area Category Method'!$A81,1),99)))</f>
        <v>Multifamily - Dwelling/Sleeping Units</v>
      </c>
      <c r="C83" s="16">
        <f>'Area Category Method'!B81</f>
        <v>5</v>
      </c>
      <c r="D83" s="16">
        <f>'Area Category Method'!C81</f>
        <v>245</v>
      </c>
      <c r="E83" s="16">
        <f>'Area Category Method'!D81</f>
        <v>155</v>
      </c>
      <c r="F83" s="16">
        <f>'Area Category Method'!E81</f>
        <v>0.5</v>
      </c>
      <c r="G83" s="16">
        <f>'Area Category Method'!F81</f>
        <v>0</v>
      </c>
      <c r="H83" s="41" t="str">
        <f>'Area Category Method'!G81</f>
        <v>As Designed</v>
      </c>
      <c r="I83" s="41" t="str">
        <f>'Area Category Method'!H81</f>
        <v>NotApplicable</v>
      </c>
      <c r="J83" s="16">
        <f>'Area Category Method'!I81</f>
        <v>0.06</v>
      </c>
      <c r="K83" s="16">
        <f>'Area Category Method'!J81</f>
        <v>5</v>
      </c>
      <c r="L83" s="16">
        <f>'Area Category Method'!K81</f>
        <v>0</v>
      </c>
      <c r="M83" s="16">
        <f>'Area Category Method'!M81</f>
        <v>0.06</v>
      </c>
      <c r="N83" s="16">
        <f>'Area Category Method'!L81</f>
        <v>5</v>
      </c>
      <c r="O83" s="16">
        <f>'Area Category Method'!N81</f>
        <v>0</v>
      </c>
      <c r="P83" s="16">
        <f>'Area Category Method'!O81</f>
        <v>0.15</v>
      </c>
      <c r="Q83" s="16">
        <f>'Area Category Method'!P81</f>
        <v>0.68240000000000001</v>
      </c>
      <c r="R83" s="16">
        <f>'Area Category Method'!Q81</f>
        <v>0</v>
      </c>
      <c r="S83" s="16">
        <f>'Area Category Method'!R81</f>
        <v>20</v>
      </c>
      <c r="T83" s="16">
        <f>'Area Category Method'!S81</f>
        <v>200</v>
      </c>
      <c r="U83" s="16">
        <f>'Area Category Method'!T81</f>
        <v>1.5</v>
      </c>
      <c r="V83" s="16">
        <f>'Area Category Method'!U81</f>
        <v>2</v>
      </c>
      <c r="W83" s="16" t="str">
        <f>'Area Category Method'!V81</f>
        <v>ResidentialLiving</v>
      </c>
      <c r="X83" s="16" t="str">
        <f>'Area Category Method'!$V81&amp;X$130</f>
        <v>ResidentialLivingOccupancy</v>
      </c>
      <c r="Y83" s="16" t="str">
        <f>'Area Category Method'!$V81&amp;Y$130</f>
        <v>ResidentialLivingReceptacle</v>
      </c>
      <c r="Z83" s="16" t="str">
        <f>'Area Category Method'!$V81&amp;Z$130</f>
        <v>ResidentialLivingServiceHotWater</v>
      </c>
      <c r="AA83" s="16" t="str">
        <f>'Area Category Method'!$V81&amp;AA$130</f>
        <v>ResidentialLivingLights</v>
      </c>
      <c r="AB83" s="16" t="str">
        <f>'Area Category Method'!$V81&amp;AB$130</f>
        <v>ResidentialLivingGasEquip</v>
      </c>
      <c r="AC83" s="16" t="str">
        <f>'Area Category Method'!$V81&amp;AC$130</f>
        <v>ResidentialLivingRefrigeration</v>
      </c>
      <c r="AD83" s="16" t="str">
        <f>'Area Category Method'!$V81&amp;AD$130</f>
        <v>ResidentialLivingInfiltration</v>
      </c>
      <c r="AE83" s="16" t="str">
        <f>'Area Category Method'!$V81&amp;AE$130</f>
        <v>ResidentialLivingHVACAvail</v>
      </c>
      <c r="AF83" s="16" t="str">
        <f>'Area Category Method'!$V81&amp;AF$130</f>
        <v>ResidentialLivingHtgSetpt</v>
      </c>
      <c r="AG83" s="16" t="str">
        <f>'Area Category Method'!$V81&amp;AG$130</f>
        <v>ResidentialLivingClgSetpt</v>
      </c>
      <c r="AH83" s="16" t="str">
        <f>'Area Category Method'!$V81&amp;AH$130</f>
        <v>ResidentialLivingElevator</v>
      </c>
      <c r="AI83" s="16" t="str">
        <f>'Area Category Method'!$V81&amp;AI$130</f>
        <v>ResidentialLivingEscalator</v>
      </c>
      <c r="AJ83" s="15" t="str">
        <f>'Area Category Method'!$V81&amp;AJ$130</f>
        <v>ResidentialLivingWtrHtrSetpt</v>
      </c>
      <c r="AK83" s="15" t="s">
        <v>208</v>
      </c>
    </row>
    <row r="84" spans="2:37">
      <c r="B84" s="16" t="str">
        <f>TRIM(LEFT('Area Category Method'!$A82,IF(ISNUMBER(FIND(" (Note",'Area Category Method'!$A82,1)),FIND(" (Note",'Area Category Method'!$A82,1),99)))</f>
        <v>Museum - General Exhibition</v>
      </c>
      <c r="C84" s="16">
        <f>'Area Category Method'!B82</f>
        <v>66.666669999999996</v>
      </c>
      <c r="D84" s="16">
        <f>'Area Category Method'!C82</f>
        <v>250</v>
      </c>
      <c r="E84" s="16">
        <f>'Area Category Method'!D82</f>
        <v>250</v>
      </c>
      <c r="F84" s="16">
        <f>'Area Category Method'!E82</f>
        <v>1.5</v>
      </c>
      <c r="G84" s="16">
        <f>'Area Category Method'!F82</f>
        <v>0.09</v>
      </c>
      <c r="H84" s="16">
        <f>'Area Category Method'!G82</f>
        <v>1.05</v>
      </c>
      <c r="I84" s="16">
        <f>'Area Category Method'!H82</f>
        <v>6</v>
      </c>
      <c r="J84" s="16">
        <f>'Area Category Method'!I82</f>
        <v>0.06</v>
      </c>
      <c r="K84" s="16">
        <f>'Area Category Method'!J82</f>
        <v>7.5</v>
      </c>
      <c r="L84" s="16">
        <f>'Area Category Method'!K82</f>
        <v>0</v>
      </c>
      <c r="M84" s="16">
        <f>'Area Category Method'!M82</f>
        <v>0.06</v>
      </c>
      <c r="N84" s="16">
        <f>'Area Category Method'!L82</f>
        <v>7.5</v>
      </c>
      <c r="O84" s="16">
        <f>'Area Category Method'!N82</f>
        <v>0</v>
      </c>
      <c r="P84" s="16">
        <f>'Area Category Method'!O82</f>
        <v>0.15</v>
      </c>
      <c r="Q84" s="16">
        <f>'Area Category Method'!P82</f>
        <v>0</v>
      </c>
      <c r="R84" s="16">
        <f>'Area Category Method'!Q82</f>
        <v>0</v>
      </c>
      <c r="S84" s="16">
        <f>'Area Category Method'!R82</f>
        <v>150</v>
      </c>
      <c r="T84" s="16">
        <f>'Area Category Method'!S82</f>
        <v>500</v>
      </c>
      <c r="U84" s="16">
        <f>'Area Category Method'!T82</f>
        <v>1.5</v>
      </c>
      <c r="V84" s="16">
        <f>'Area Category Method'!U82</f>
        <v>2</v>
      </c>
      <c r="W84" s="16" t="str">
        <f>'Area Category Method'!V82</f>
        <v>Assembly</v>
      </c>
      <c r="X84" s="16" t="str">
        <f>'Area Category Method'!$V82&amp;X$130</f>
        <v>AssemblyOccupancy</v>
      </c>
      <c r="Y84" s="16" t="str">
        <f>'Area Category Method'!$V82&amp;Y$130</f>
        <v>AssemblyReceptacle</v>
      </c>
      <c r="Z84" s="16" t="str">
        <f>'Area Category Method'!$V82&amp;Z$130</f>
        <v>AssemblyServiceHotWater</v>
      </c>
      <c r="AA84" s="16" t="str">
        <f>'Area Category Method'!$V82&amp;AA$130</f>
        <v>AssemblyLights</v>
      </c>
      <c r="AB84" s="16" t="str">
        <f>'Area Category Method'!$V82&amp;AB$130</f>
        <v>AssemblyGasEquip</v>
      </c>
      <c r="AC84" s="16" t="str">
        <f>'Area Category Method'!$V82&amp;AC$130</f>
        <v>AssemblyRefrigeration</v>
      </c>
      <c r="AD84" s="16" t="str">
        <f>'Area Category Method'!$V82&amp;AD$130</f>
        <v>AssemblyInfiltration</v>
      </c>
      <c r="AE84" s="16" t="str">
        <f>'Area Category Method'!$V82&amp;AE$130</f>
        <v>AssemblyHVACAvail</v>
      </c>
      <c r="AF84" s="16" t="str">
        <f>'Area Category Method'!$V82&amp;AF$130</f>
        <v>AssemblyHtgSetpt</v>
      </c>
      <c r="AG84" s="16" t="str">
        <f>'Area Category Method'!$V82&amp;AG$130</f>
        <v>AssemblyClgSetpt</v>
      </c>
      <c r="AH84" s="16" t="str">
        <f>'Area Category Method'!$V82&amp;AH$130</f>
        <v>AssemblyElevator</v>
      </c>
      <c r="AI84" s="16" t="str">
        <f>'Area Category Method'!$V82&amp;AI$130</f>
        <v>AssemblyEscalator</v>
      </c>
      <c r="AJ84" s="15" t="str">
        <f>'Area Category Method'!$V82&amp;AJ$130</f>
        <v>AssemblyWtrHtrSetpt</v>
      </c>
      <c r="AK84" s="15" t="s">
        <v>208</v>
      </c>
    </row>
    <row r="85" spans="2:37">
      <c r="B85" s="16" t="str">
        <f>TRIM(LEFT('Area Category Method'!$A83,IF(ISNUMBER(FIND(" (Note",'Area Category Method'!$A83,1)),FIND(" (Note",'Area Category Method'!$A83,1),99)))</f>
        <v>Museum - Restoration</v>
      </c>
      <c r="C85" s="16">
        <f>'Area Category Method'!B83</f>
        <v>66.666669999999996</v>
      </c>
      <c r="D85" s="16">
        <f>'Area Category Method'!C83</f>
        <v>250</v>
      </c>
      <c r="E85" s="16">
        <f>'Area Category Method'!D83</f>
        <v>250</v>
      </c>
      <c r="F85" s="16">
        <f>'Area Category Method'!E83</f>
        <v>1.5</v>
      </c>
      <c r="G85" s="16">
        <f>'Area Category Method'!F83</f>
        <v>0.09</v>
      </c>
      <c r="H85" s="16">
        <f>'Area Category Method'!G83</f>
        <v>1.02</v>
      </c>
      <c r="I85" s="16">
        <f>'Area Category Method'!H83</f>
        <v>6</v>
      </c>
      <c r="J85" s="16">
        <f>'Area Category Method'!I83</f>
        <v>0.06</v>
      </c>
      <c r="K85" s="16">
        <f>'Area Category Method'!J83</f>
        <v>7.5</v>
      </c>
      <c r="L85" s="16">
        <f>'Area Category Method'!K83</f>
        <v>0</v>
      </c>
      <c r="M85" s="16">
        <f>'Area Category Method'!M83</f>
        <v>0.06</v>
      </c>
      <c r="N85" s="16">
        <f>'Area Category Method'!L83</f>
        <v>7.5</v>
      </c>
      <c r="O85" s="16">
        <f>'Area Category Method'!N83</f>
        <v>0</v>
      </c>
      <c r="P85" s="16">
        <f>'Area Category Method'!O83</f>
        <v>0.15</v>
      </c>
      <c r="Q85" s="16">
        <f>'Area Category Method'!P83</f>
        <v>0</v>
      </c>
      <c r="R85" s="16">
        <f>'Area Category Method'!Q83</f>
        <v>0</v>
      </c>
      <c r="S85" s="16">
        <f>'Area Category Method'!R83</f>
        <v>150</v>
      </c>
      <c r="T85" s="16">
        <f>'Area Category Method'!S83</f>
        <v>500</v>
      </c>
      <c r="U85" s="16">
        <f>'Area Category Method'!T83</f>
        <v>1.5</v>
      </c>
      <c r="V85" s="16">
        <f>'Area Category Method'!U83</f>
        <v>2</v>
      </c>
      <c r="W85" s="16" t="str">
        <f>'Area Category Method'!V83</f>
        <v>Assembly</v>
      </c>
      <c r="X85" s="16" t="str">
        <f>'Area Category Method'!$V83&amp;X$130</f>
        <v>AssemblyOccupancy</v>
      </c>
      <c r="Y85" s="16" t="str">
        <f>'Area Category Method'!$V83&amp;Y$130</f>
        <v>AssemblyReceptacle</v>
      </c>
      <c r="Z85" s="16" t="str">
        <f>'Area Category Method'!$V83&amp;Z$130</f>
        <v>AssemblyServiceHotWater</v>
      </c>
      <c r="AA85" s="16" t="str">
        <f>'Area Category Method'!$V83&amp;AA$130</f>
        <v>AssemblyLights</v>
      </c>
      <c r="AB85" s="16" t="str">
        <f>'Area Category Method'!$V83&amp;AB$130</f>
        <v>AssemblyGasEquip</v>
      </c>
      <c r="AC85" s="16" t="str">
        <f>'Area Category Method'!$V83&amp;AC$130</f>
        <v>AssemblyRefrigeration</v>
      </c>
      <c r="AD85" s="16" t="str">
        <f>'Area Category Method'!$V83&amp;AD$130</f>
        <v>AssemblyInfiltration</v>
      </c>
      <c r="AE85" s="16" t="str">
        <f>'Area Category Method'!$V83&amp;AE$130</f>
        <v>AssemblyHVACAvail</v>
      </c>
      <c r="AF85" s="16" t="str">
        <f>'Area Category Method'!$V83&amp;AF$130</f>
        <v>AssemblyHtgSetpt</v>
      </c>
      <c r="AG85" s="16" t="str">
        <f>'Area Category Method'!$V83&amp;AG$130</f>
        <v>AssemblyClgSetpt</v>
      </c>
      <c r="AH85" s="16" t="str">
        <f>'Area Category Method'!$V83&amp;AH$130</f>
        <v>AssemblyElevator</v>
      </c>
      <c r="AI85" s="16" t="str">
        <f>'Area Category Method'!$V83&amp;AI$130</f>
        <v>AssemblyEscalator</v>
      </c>
      <c r="AJ85" s="15" t="str">
        <f>'Area Category Method'!$V83&amp;AJ$130</f>
        <v>AssemblyWtrHtrSetpt</v>
      </c>
      <c r="AK85" s="15" t="s">
        <v>208</v>
      </c>
    </row>
    <row r="86" spans="2:37">
      <c r="B86" s="16" t="str">
        <f>TRIM(LEFT('Area Category Method'!$A84,IF(ISNUMBER(FIND(" (Note",'Area Category Method'!$A84,1)),FIND(" (Note",'Area Category Method'!$A84,1),99)))</f>
        <v>Parking Garage - Garage Area</v>
      </c>
      <c r="C86" s="16">
        <f>'Area Category Method'!B84</f>
        <v>10</v>
      </c>
      <c r="D86" s="16">
        <f>'Area Category Method'!C84</f>
        <v>250</v>
      </c>
      <c r="E86" s="16">
        <f>'Area Category Method'!D84</f>
        <v>200</v>
      </c>
      <c r="F86" s="16">
        <f>'Area Category Method'!E84</f>
        <v>0</v>
      </c>
      <c r="G86" s="16">
        <f>'Area Category Method'!F84</f>
        <v>0</v>
      </c>
      <c r="H86" s="16">
        <f>'Area Category Method'!G84</f>
        <v>0.19</v>
      </c>
      <c r="I86" s="16">
        <f>'Area Category Method'!H84</f>
        <v>4</v>
      </c>
      <c r="J86" s="16">
        <f>'Area Category Method'!I84</f>
        <v>0.75</v>
      </c>
      <c r="K86" s="16">
        <f>'Area Category Method'!J84</f>
        <v>0</v>
      </c>
      <c r="L86" s="16">
        <f>'Area Category Method'!K84</f>
        <v>0.75</v>
      </c>
      <c r="M86" s="16">
        <f>'Area Category Method'!M84</f>
        <v>0</v>
      </c>
      <c r="N86" s="16">
        <f>'Area Category Method'!L84</f>
        <v>0</v>
      </c>
      <c r="O86" s="16">
        <f>'Area Category Method'!N84</f>
        <v>0.75</v>
      </c>
      <c r="P86" s="16">
        <f>'Area Category Method'!O84</f>
        <v>0.75</v>
      </c>
      <c r="Q86" s="16">
        <f>'Area Category Method'!P84</f>
        <v>0</v>
      </c>
      <c r="R86" s="16">
        <f>'Area Category Method'!Q84</f>
        <v>0</v>
      </c>
      <c r="S86" s="16">
        <f>'Area Category Method'!R84</f>
        <v>10</v>
      </c>
      <c r="T86" s="16">
        <f>'Area Category Method'!S84</f>
        <v>40</v>
      </c>
      <c r="U86" s="16">
        <f>'Area Category Method'!T84</f>
        <v>1.5</v>
      </c>
      <c r="V86" s="16">
        <f>'Area Category Method'!U84</f>
        <v>2</v>
      </c>
      <c r="W86" s="16" t="str">
        <f>'Area Category Method'!V84</f>
        <v>Parking</v>
      </c>
      <c r="X86" s="16" t="str">
        <f>'Area Category Method'!$V84&amp;X$130</f>
        <v>ParkingOccupancy</v>
      </c>
      <c r="Y86" s="16" t="str">
        <f>'Area Category Method'!$V84&amp;Y$130</f>
        <v>ParkingReceptacle</v>
      </c>
      <c r="Z86" s="16" t="str">
        <f>'Area Category Method'!$V84&amp;Z$130</f>
        <v>ParkingServiceHotWater</v>
      </c>
      <c r="AA86" s="16" t="str">
        <f>'Area Category Method'!$V84&amp;AA$130</f>
        <v>ParkingLights</v>
      </c>
      <c r="AB86" s="16" t="str">
        <f>'Area Category Method'!$V84&amp;AB$130</f>
        <v>ParkingGasEquip</v>
      </c>
      <c r="AC86" s="16" t="str">
        <f>'Area Category Method'!$V84&amp;AC$130</f>
        <v>ParkingRefrigeration</v>
      </c>
      <c r="AD86" s="16" t="str">
        <f>'Area Category Method'!$V84&amp;AD$130</f>
        <v>ParkingInfiltration</v>
      </c>
      <c r="AE86" s="16" t="str">
        <f>'Area Category Method'!$V84&amp;AE$130</f>
        <v>ParkingHVACAvail</v>
      </c>
      <c r="AF86" s="16" t="str">
        <f>'Area Category Method'!$V84&amp;AF$130</f>
        <v>ParkingHtgSetpt</v>
      </c>
      <c r="AG86" s="16" t="str">
        <f>'Area Category Method'!$V84&amp;AG$130</f>
        <v>ParkingClgSetpt</v>
      </c>
      <c r="AH86" s="16" t="str">
        <f>'Area Category Method'!$V84&amp;AH$130</f>
        <v>ParkingElevator</v>
      </c>
      <c r="AI86" s="16" t="str">
        <f>'Area Category Method'!$V84&amp;AI$130</f>
        <v>ParkingEscalator</v>
      </c>
      <c r="AJ86" s="15" t="str">
        <f>'Area Category Method'!$V84&amp;AJ$130</f>
        <v>ParkingWtrHtrSetpt</v>
      </c>
      <c r="AK86" s="15" t="s">
        <v>208</v>
      </c>
    </row>
    <row r="87" spans="2:37">
      <c r="B87" s="16" t="str">
        <f>TRIM(LEFT('Area Category Method'!$A85,IF(ISNUMBER(FIND(" (Note",'Area Category Method'!$A85,1)),FIND(" (Note",'Area Category Method'!$A85,1),99)))</f>
        <v>Post Office - Sorting Area</v>
      </c>
      <c r="C87" s="16">
        <f>'Area Category Method'!B85</f>
        <v>10</v>
      </c>
      <c r="D87" s="16">
        <f>'Area Category Method'!C85</f>
        <v>250</v>
      </c>
      <c r="E87" s="16">
        <f>'Area Category Method'!D85</f>
        <v>200</v>
      </c>
      <c r="F87" s="16">
        <f>'Area Category Method'!E85</f>
        <v>1</v>
      </c>
      <c r="G87" s="16">
        <f>'Area Category Method'!F85</f>
        <v>0.18</v>
      </c>
      <c r="H87" s="16">
        <f>'Area Category Method'!G85</f>
        <v>0.94</v>
      </c>
      <c r="I87" s="16">
        <f>'Area Category Method'!H85</f>
        <v>4</v>
      </c>
      <c r="J87" s="16">
        <f>'Area Category Method'!I85</f>
        <v>0.12</v>
      </c>
      <c r="K87" s="16">
        <f>'Area Category Method'!J85</f>
        <v>7.5</v>
      </c>
      <c r="L87" s="16">
        <f>'Area Category Method'!K85</f>
        <v>0</v>
      </c>
      <c r="M87" s="16">
        <f>'Area Category Method'!M85</f>
        <v>0.06</v>
      </c>
      <c r="N87" s="16">
        <f>'Area Category Method'!L85</f>
        <v>5</v>
      </c>
      <c r="O87" s="16">
        <f>'Area Category Method'!N85</f>
        <v>0</v>
      </c>
      <c r="P87" s="16">
        <f>'Area Category Method'!O85</f>
        <v>0.15</v>
      </c>
      <c r="Q87" s="16">
        <f>'Area Category Method'!P85</f>
        <v>0</v>
      </c>
      <c r="R87" s="16">
        <f>'Area Category Method'!Q85</f>
        <v>0</v>
      </c>
      <c r="S87" s="16">
        <f>'Area Category Method'!R85</f>
        <v>1000</v>
      </c>
      <c r="T87" s="16">
        <f>'Area Category Method'!S85</f>
        <v>3000</v>
      </c>
      <c r="U87" s="16">
        <f>'Area Category Method'!T85</f>
        <v>1.5</v>
      </c>
      <c r="V87" s="16">
        <f>'Area Category Method'!U85</f>
        <v>2</v>
      </c>
      <c r="W87" s="16" t="str">
        <f>'Area Category Method'!V85</f>
        <v>Manufacturing</v>
      </c>
      <c r="X87" s="16" t="str">
        <f>'Area Category Method'!$V85&amp;X$130</f>
        <v>ManufacturingOccupancy</v>
      </c>
      <c r="Y87" s="16" t="str">
        <f>'Area Category Method'!$V85&amp;Y$130</f>
        <v>ManufacturingReceptacle</v>
      </c>
      <c r="Z87" s="16" t="str">
        <f>'Area Category Method'!$V85&amp;Z$130</f>
        <v>ManufacturingServiceHotWater</v>
      </c>
      <c r="AA87" s="16" t="str">
        <f>'Area Category Method'!$V85&amp;AA$130</f>
        <v>ManufacturingLights</v>
      </c>
      <c r="AB87" s="16" t="str">
        <f>'Area Category Method'!$V85&amp;AB$130</f>
        <v>ManufacturingGasEquip</v>
      </c>
      <c r="AC87" s="16" t="str">
        <f>'Area Category Method'!$V85&amp;AC$130</f>
        <v>ManufacturingRefrigeration</v>
      </c>
      <c r="AD87" s="16" t="str">
        <f>'Area Category Method'!$V85&amp;AD$130</f>
        <v>ManufacturingInfiltration</v>
      </c>
      <c r="AE87" s="16" t="str">
        <f>'Area Category Method'!$V85&amp;AE$130</f>
        <v>ManufacturingHVACAvail</v>
      </c>
      <c r="AF87" s="16" t="str">
        <f>'Area Category Method'!$V85&amp;AF$130</f>
        <v>ManufacturingHtgSetpt</v>
      </c>
      <c r="AG87" s="16" t="str">
        <f>'Area Category Method'!$V85&amp;AG$130</f>
        <v>ManufacturingClgSetpt</v>
      </c>
      <c r="AH87" s="16" t="str">
        <f>'Area Category Method'!$V85&amp;AH$130</f>
        <v>ManufacturingElevator</v>
      </c>
      <c r="AI87" s="16" t="str">
        <f>'Area Category Method'!$V85&amp;AI$130</f>
        <v>ManufacturingEscalator</v>
      </c>
      <c r="AJ87" s="15" t="str">
        <f>'Area Category Method'!$V85&amp;AJ$130</f>
        <v>ManufacturingWtrHtrSetpt</v>
      </c>
      <c r="AK87" s="15" t="s">
        <v>208</v>
      </c>
    </row>
    <row r="88" spans="2:37">
      <c r="B88" s="16" t="str">
        <f>TRIM(LEFT('Area Category Method'!$A86,IF(ISNUMBER(FIND(" (Note",'Area Category Method'!$A86,1)),FIND(" (Note",'Area Category Method'!$A86,1),99)))</f>
        <v>Religious Buildings - Audience Seating</v>
      </c>
      <c r="C88" s="16">
        <f>'Area Category Method'!B86</f>
        <v>142.85713999999999</v>
      </c>
      <c r="D88" s="16">
        <f>'Area Category Method'!C86</f>
        <v>245</v>
      </c>
      <c r="E88" s="16">
        <f>'Area Category Method'!D86</f>
        <v>105</v>
      </c>
      <c r="F88" s="16">
        <f>'Area Category Method'!E86</f>
        <v>0.5</v>
      </c>
      <c r="G88" s="16">
        <f>'Area Category Method'!F86</f>
        <v>0.09</v>
      </c>
      <c r="H88" s="16">
        <f>'Area Category Method'!G86</f>
        <v>1.53</v>
      </c>
      <c r="I88" s="16">
        <f>'Area Category Method'!H86</f>
        <v>4</v>
      </c>
      <c r="J88" s="16">
        <f>'Area Category Method'!I86</f>
        <v>0.06</v>
      </c>
      <c r="K88" s="16">
        <f>'Area Category Method'!J86</f>
        <v>5</v>
      </c>
      <c r="L88" s="16">
        <f>'Area Category Method'!K86</f>
        <v>0</v>
      </c>
      <c r="M88" s="16">
        <f>'Area Category Method'!M86</f>
        <v>0.06</v>
      </c>
      <c r="N88" s="16">
        <f>'Area Category Method'!L86</f>
        <v>5</v>
      </c>
      <c r="O88" s="16">
        <f>'Area Category Method'!N86</f>
        <v>0</v>
      </c>
      <c r="P88" s="16">
        <f>'Area Category Method'!O86</f>
        <v>0.15</v>
      </c>
      <c r="Q88" s="16">
        <f>'Area Category Method'!P86</f>
        <v>0</v>
      </c>
      <c r="R88" s="16">
        <f>'Area Category Method'!Q86</f>
        <v>0</v>
      </c>
      <c r="S88" s="16">
        <f>'Area Category Method'!R86</f>
        <v>200</v>
      </c>
      <c r="T88" s="16">
        <f>'Area Category Method'!S86</f>
        <v>1500</v>
      </c>
      <c r="U88" s="16">
        <f>'Area Category Method'!T86</f>
        <v>1.5</v>
      </c>
      <c r="V88" s="16">
        <f>'Area Category Method'!U86</f>
        <v>2</v>
      </c>
      <c r="W88" s="16" t="str">
        <f>'Area Category Method'!V86</f>
        <v>Assembly</v>
      </c>
      <c r="X88" s="16" t="str">
        <f>'Area Category Method'!$V86&amp;X$130</f>
        <v>AssemblyOccupancy</v>
      </c>
      <c r="Y88" s="16" t="str">
        <f>'Area Category Method'!$V86&amp;Y$130</f>
        <v>AssemblyReceptacle</v>
      </c>
      <c r="Z88" s="16" t="str">
        <f>'Area Category Method'!$V86&amp;Z$130</f>
        <v>AssemblyServiceHotWater</v>
      </c>
      <c r="AA88" s="16" t="str">
        <f>'Area Category Method'!$V86&amp;AA$130</f>
        <v>AssemblyLights</v>
      </c>
      <c r="AB88" s="16" t="str">
        <f>'Area Category Method'!$V86&amp;AB$130</f>
        <v>AssemblyGasEquip</v>
      </c>
      <c r="AC88" s="16" t="str">
        <f>'Area Category Method'!$V86&amp;AC$130</f>
        <v>AssemblyRefrigeration</v>
      </c>
      <c r="AD88" s="16" t="str">
        <f>'Area Category Method'!$V86&amp;AD$130</f>
        <v>AssemblyInfiltration</v>
      </c>
      <c r="AE88" s="16" t="str">
        <f>'Area Category Method'!$V86&amp;AE$130</f>
        <v>AssemblyHVACAvail</v>
      </c>
      <c r="AF88" s="16" t="str">
        <f>'Area Category Method'!$V86&amp;AF$130</f>
        <v>AssemblyHtgSetpt</v>
      </c>
      <c r="AG88" s="16" t="str">
        <f>'Area Category Method'!$V86&amp;AG$130</f>
        <v>AssemblyClgSetpt</v>
      </c>
      <c r="AH88" s="16" t="str">
        <f>'Area Category Method'!$V86&amp;AH$130</f>
        <v>AssemblyElevator</v>
      </c>
      <c r="AI88" s="16" t="str">
        <f>'Area Category Method'!$V86&amp;AI$130</f>
        <v>AssemblyEscalator</v>
      </c>
      <c r="AJ88" s="15" t="str">
        <f>'Area Category Method'!$V86&amp;AJ$130</f>
        <v>AssemblyWtrHtrSetpt</v>
      </c>
      <c r="AK88" s="15" t="s">
        <v>208</v>
      </c>
    </row>
    <row r="89" spans="2:37">
      <c r="B89" s="16" t="str">
        <f>TRIM(LEFT('Area Category Method'!$A87,IF(ISNUMBER(FIND(" (Note",'Area Category Method'!$A87,1)),FIND(" (Note",'Area Category Method'!$A87,1),99)))</f>
        <v>Religious Buildings - Fellowship Hall</v>
      </c>
      <c r="C89" s="16">
        <f>'Area Category Method'!B87</f>
        <v>142.85713999999999</v>
      </c>
      <c r="D89" s="16">
        <f>'Area Category Method'!C87</f>
        <v>245</v>
      </c>
      <c r="E89" s="16">
        <f>'Area Category Method'!D87</f>
        <v>105</v>
      </c>
      <c r="F89" s="16">
        <f>'Area Category Method'!E87</f>
        <v>0.5</v>
      </c>
      <c r="G89" s="16">
        <f>'Area Category Method'!F87</f>
        <v>0.09</v>
      </c>
      <c r="H89" s="16">
        <f>'Area Category Method'!G87</f>
        <v>0.64</v>
      </c>
      <c r="I89" s="16">
        <f>'Area Category Method'!H87</f>
        <v>4</v>
      </c>
      <c r="J89" s="16">
        <f>'Area Category Method'!I87</f>
        <v>0.06</v>
      </c>
      <c r="K89" s="16">
        <f>'Area Category Method'!J87</f>
        <v>5</v>
      </c>
      <c r="L89" s="16">
        <f>'Area Category Method'!K87</f>
        <v>0</v>
      </c>
      <c r="M89" s="16">
        <f>'Area Category Method'!M87</f>
        <v>0.06</v>
      </c>
      <c r="N89" s="16">
        <f>'Area Category Method'!L87</f>
        <v>5</v>
      </c>
      <c r="O89" s="16">
        <f>'Area Category Method'!N87</f>
        <v>0</v>
      </c>
      <c r="P89" s="16">
        <f>'Area Category Method'!O87</f>
        <v>0.15</v>
      </c>
      <c r="Q89" s="16">
        <f>'Area Category Method'!P87</f>
        <v>0</v>
      </c>
      <c r="R89" s="16">
        <f>'Area Category Method'!Q87</f>
        <v>0</v>
      </c>
      <c r="S89" s="16">
        <f>'Area Category Method'!R87</f>
        <v>200</v>
      </c>
      <c r="T89" s="16">
        <f>'Area Category Method'!S87</f>
        <v>1500</v>
      </c>
      <c r="U89" s="16">
        <f>'Area Category Method'!T87</f>
        <v>1.5</v>
      </c>
      <c r="V89" s="16">
        <f>'Area Category Method'!U87</f>
        <v>2</v>
      </c>
      <c r="W89" s="16" t="str">
        <f>'Area Category Method'!V87</f>
        <v>Assembly</v>
      </c>
      <c r="X89" s="16" t="str">
        <f>'Area Category Method'!$V87&amp;X$130</f>
        <v>AssemblyOccupancy</v>
      </c>
      <c r="Y89" s="16" t="str">
        <f>'Area Category Method'!$V87&amp;Y$130</f>
        <v>AssemblyReceptacle</v>
      </c>
      <c r="Z89" s="16" t="str">
        <f>'Area Category Method'!$V87&amp;Z$130</f>
        <v>AssemblyServiceHotWater</v>
      </c>
      <c r="AA89" s="16" t="str">
        <f>'Area Category Method'!$V87&amp;AA$130</f>
        <v>AssemblyLights</v>
      </c>
      <c r="AB89" s="16" t="str">
        <f>'Area Category Method'!$V87&amp;AB$130</f>
        <v>AssemblyGasEquip</v>
      </c>
      <c r="AC89" s="16" t="str">
        <f>'Area Category Method'!$V87&amp;AC$130</f>
        <v>AssemblyRefrigeration</v>
      </c>
      <c r="AD89" s="16" t="str">
        <f>'Area Category Method'!$V87&amp;AD$130</f>
        <v>AssemblyInfiltration</v>
      </c>
      <c r="AE89" s="16" t="str">
        <f>'Area Category Method'!$V87&amp;AE$130</f>
        <v>AssemblyHVACAvail</v>
      </c>
      <c r="AF89" s="16" t="str">
        <f>'Area Category Method'!$V87&amp;AF$130</f>
        <v>AssemblyHtgSetpt</v>
      </c>
      <c r="AG89" s="16" t="str">
        <f>'Area Category Method'!$V87&amp;AG$130</f>
        <v>AssemblyClgSetpt</v>
      </c>
      <c r="AH89" s="16" t="str">
        <f>'Area Category Method'!$V87&amp;AH$130</f>
        <v>AssemblyElevator</v>
      </c>
      <c r="AI89" s="16" t="str">
        <f>'Area Category Method'!$V87&amp;AI$130</f>
        <v>AssemblyEscalator</v>
      </c>
      <c r="AJ89" s="15" t="str">
        <f>'Area Category Method'!$V87&amp;AJ$130</f>
        <v>AssemblyWtrHtrSetpt</v>
      </c>
      <c r="AK89" s="15" t="s">
        <v>208</v>
      </c>
    </row>
    <row r="90" spans="2:37">
      <c r="B90" s="16" t="str">
        <f>TRIM(LEFT('Area Category Method'!$A88,IF(ISNUMBER(FIND(" (Note",'Area Category Method'!$A88,1)),FIND(" (Note",'Area Category Method'!$A88,1),99)))</f>
        <v>Religious Buildings - Worship Pulpit, Choir</v>
      </c>
      <c r="C90" s="16">
        <f>'Area Category Method'!B88</f>
        <v>142.85713999999999</v>
      </c>
      <c r="D90" s="16">
        <f>'Area Category Method'!C88</f>
        <v>245</v>
      </c>
      <c r="E90" s="16">
        <f>'Area Category Method'!D88</f>
        <v>105</v>
      </c>
      <c r="F90" s="16">
        <f>'Area Category Method'!E88</f>
        <v>0.5</v>
      </c>
      <c r="G90" s="16">
        <f>'Area Category Method'!F88</f>
        <v>0.09</v>
      </c>
      <c r="H90" s="16">
        <f>'Area Category Method'!G88</f>
        <v>1.53</v>
      </c>
      <c r="I90" s="16">
        <f>'Area Category Method'!H88</f>
        <v>4</v>
      </c>
      <c r="J90" s="16">
        <f>'Area Category Method'!I88</f>
        <v>0.06</v>
      </c>
      <c r="K90" s="16">
        <f>'Area Category Method'!J88</f>
        <v>5</v>
      </c>
      <c r="L90" s="16">
        <f>'Area Category Method'!K88</f>
        <v>0</v>
      </c>
      <c r="M90" s="16">
        <f>'Area Category Method'!M88</f>
        <v>0.06</v>
      </c>
      <c r="N90" s="16">
        <f>'Area Category Method'!L88</f>
        <v>5</v>
      </c>
      <c r="O90" s="16">
        <f>'Area Category Method'!N88</f>
        <v>0</v>
      </c>
      <c r="P90" s="16">
        <f>'Area Category Method'!O88</f>
        <v>0.15</v>
      </c>
      <c r="Q90" s="16">
        <f>'Area Category Method'!P88</f>
        <v>0</v>
      </c>
      <c r="R90" s="16">
        <f>'Area Category Method'!Q88</f>
        <v>0</v>
      </c>
      <c r="S90" s="16">
        <f>'Area Category Method'!R88</f>
        <v>200</v>
      </c>
      <c r="T90" s="16">
        <f>'Area Category Method'!S88</f>
        <v>1500</v>
      </c>
      <c r="U90" s="16">
        <f>'Area Category Method'!T88</f>
        <v>1.5</v>
      </c>
      <c r="V90" s="16">
        <f>'Area Category Method'!U88</f>
        <v>2</v>
      </c>
      <c r="W90" s="16" t="str">
        <f>'Area Category Method'!V88</f>
        <v>Assembly</v>
      </c>
      <c r="X90" s="16" t="str">
        <f>'Area Category Method'!$V88&amp;X$130</f>
        <v>AssemblyOccupancy</v>
      </c>
      <c r="Y90" s="16" t="str">
        <f>'Area Category Method'!$V88&amp;Y$130</f>
        <v>AssemblyReceptacle</v>
      </c>
      <c r="Z90" s="16" t="str">
        <f>'Area Category Method'!$V88&amp;Z$130</f>
        <v>AssemblyServiceHotWater</v>
      </c>
      <c r="AA90" s="16" t="str">
        <f>'Area Category Method'!$V88&amp;AA$130</f>
        <v>AssemblyLights</v>
      </c>
      <c r="AB90" s="16" t="str">
        <f>'Area Category Method'!$V88&amp;AB$130</f>
        <v>AssemblyGasEquip</v>
      </c>
      <c r="AC90" s="16" t="str">
        <f>'Area Category Method'!$V88&amp;AC$130</f>
        <v>AssemblyRefrigeration</v>
      </c>
      <c r="AD90" s="16" t="str">
        <f>'Area Category Method'!$V88&amp;AD$130</f>
        <v>AssemblyInfiltration</v>
      </c>
      <c r="AE90" s="16" t="str">
        <f>'Area Category Method'!$V88&amp;AE$130</f>
        <v>AssemblyHVACAvail</v>
      </c>
      <c r="AF90" s="16" t="str">
        <f>'Area Category Method'!$V88&amp;AF$130</f>
        <v>AssemblyHtgSetpt</v>
      </c>
      <c r="AG90" s="16" t="str">
        <f>'Area Category Method'!$V88&amp;AG$130</f>
        <v>AssemblyClgSetpt</v>
      </c>
      <c r="AH90" s="16" t="str">
        <f>'Area Category Method'!$V88&amp;AH$130</f>
        <v>AssemblyElevator</v>
      </c>
      <c r="AI90" s="16" t="str">
        <f>'Area Category Method'!$V88&amp;AI$130</f>
        <v>AssemblyEscalator</v>
      </c>
      <c r="AJ90" s="15" t="str">
        <f>'Area Category Method'!$V88&amp;AJ$130</f>
        <v>AssemblyWtrHtrSetpt</v>
      </c>
      <c r="AK90" s="15" t="s">
        <v>208</v>
      </c>
    </row>
    <row r="91" spans="2:37">
      <c r="B91" s="16" t="str">
        <f>TRIM(LEFT('Area Category Method'!$A89,IF(ISNUMBER(FIND(" (Note",'Area Category Method'!$A89,1)),FIND(" (Note",'Area Category Method'!$A89,1),99)))</f>
        <v>Retail - Dressing/Fitting Room</v>
      </c>
      <c r="C91" s="16">
        <f>'Area Category Method'!B89</f>
        <v>20</v>
      </c>
      <c r="D91" s="16">
        <f>'Area Category Method'!C89</f>
        <v>255</v>
      </c>
      <c r="E91" s="16">
        <f>'Area Category Method'!D89</f>
        <v>475</v>
      </c>
      <c r="F91" s="16">
        <f>'Area Category Method'!E89</f>
        <v>0.5</v>
      </c>
      <c r="G91" s="16">
        <f>'Area Category Method'!F89</f>
        <v>0.57799999999999996</v>
      </c>
      <c r="H91" s="16">
        <f>'Area Category Method'!G89</f>
        <v>0.87</v>
      </c>
      <c r="I91" s="16">
        <f>'Area Category Method'!H89</f>
        <v>8</v>
      </c>
      <c r="J91" s="16">
        <f>'Area Category Method'!I89</f>
        <v>0.25</v>
      </c>
      <c r="K91" s="16">
        <f>'Area Category Method'!J89</f>
        <v>0</v>
      </c>
      <c r="L91" s="16">
        <f>'Area Category Method'!K89</f>
        <v>0.25</v>
      </c>
      <c r="M91" s="16">
        <f>'Area Category Method'!M89</f>
        <v>0</v>
      </c>
      <c r="N91" s="16">
        <f>'Area Category Method'!L89</f>
        <v>0</v>
      </c>
      <c r="O91" s="16">
        <f>'Area Category Method'!N89</f>
        <v>0.25</v>
      </c>
      <c r="P91" s="16">
        <f>'Area Category Method'!O89</f>
        <v>0.15</v>
      </c>
      <c r="Q91" s="16">
        <f>'Area Category Method'!P89</f>
        <v>0</v>
      </c>
      <c r="R91" s="16">
        <f>'Area Category Method'!Q89</f>
        <v>0</v>
      </c>
      <c r="S91" s="16">
        <f>'Area Category Method'!R89</f>
        <v>20</v>
      </c>
      <c r="T91" s="16">
        <f>'Area Category Method'!S89</f>
        <v>200</v>
      </c>
      <c r="U91" s="16">
        <f>'Area Category Method'!T89</f>
        <v>1</v>
      </c>
      <c r="V91" s="16">
        <f>'Area Category Method'!U89</f>
        <v>4</v>
      </c>
      <c r="W91" s="16" t="str">
        <f>'Area Category Method'!V89</f>
        <v>Assembly</v>
      </c>
      <c r="X91" s="16" t="str">
        <f>'Area Category Method'!$V89&amp;X$130</f>
        <v>AssemblyOccupancy</v>
      </c>
      <c r="Y91" s="16" t="str">
        <f>'Area Category Method'!$V89&amp;Y$130</f>
        <v>AssemblyReceptacle</v>
      </c>
      <c r="Z91" s="16" t="str">
        <f>'Area Category Method'!$V89&amp;Z$130</f>
        <v>AssemblyServiceHotWater</v>
      </c>
      <c r="AA91" s="16" t="str">
        <f>'Area Category Method'!$V89&amp;AA$130</f>
        <v>AssemblyLights</v>
      </c>
      <c r="AB91" s="16" t="str">
        <f>'Area Category Method'!$V89&amp;AB$130</f>
        <v>AssemblyGasEquip</v>
      </c>
      <c r="AC91" s="16" t="str">
        <f>'Area Category Method'!$V89&amp;AC$130</f>
        <v>AssemblyRefrigeration</v>
      </c>
      <c r="AD91" s="16" t="str">
        <f>'Area Category Method'!$V89&amp;AD$130</f>
        <v>AssemblyInfiltration</v>
      </c>
      <c r="AE91" s="16" t="str">
        <f>'Area Category Method'!$V89&amp;AE$130</f>
        <v>AssemblyHVACAvail</v>
      </c>
      <c r="AF91" s="16" t="str">
        <f>'Area Category Method'!$V89&amp;AF$130</f>
        <v>AssemblyHtgSetpt</v>
      </c>
      <c r="AG91" s="16" t="str">
        <f>'Area Category Method'!$V89&amp;AG$130</f>
        <v>AssemblyClgSetpt</v>
      </c>
      <c r="AH91" s="16" t="str">
        <f>'Area Category Method'!$V89&amp;AH$130</f>
        <v>AssemblyElevator</v>
      </c>
      <c r="AI91" s="16" t="str">
        <f>'Area Category Method'!$V89&amp;AI$130</f>
        <v>AssemblyEscalator</v>
      </c>
      <c r="AJ91" s="15" t="str">
        <f>'Area Category Method'!$V89&amp;AJ$130</f>
        <v>AssemblyWtrHtrSetpt</v>
      </c>
      <c r="AK91" s="15" t="s">
        <v>208</v>
      </c>
    </row>
    <row r="92" spans="2:37">
      <c r="B92" s="16" t="str">
        <f>TRIM(LEFT('Area Category Method'!$A90,IF(ISNUMBER(FIND(" (Note",'Area Category Method'!$A90,1)),FIND(" (Note",'Area Category Method'!$A90,1),99)))</f>
        <v>Retail - Mall Concourse</v>
      </c>
      <c r="C92" s="16">
        <f>'Area Category Method'!B90</f>
        <v>33.333329999999997</v>
      </c>
      <c r="D92" s="16">
        <f>'Area Category Method'!C90</f>
        <v>250</v>
      </c>
      <c r="E92" s="16">
        <f>'Area Category Method'!D90</f>
        <v>250</v>
      </c>
      <c r="F92" s="16">
        <f>'Area Category Method'!E90</f>
        <v>0.5</v>
      </c>
      <c r="G92" s="16">
        <f>'Area Category Method'!F90</f>
        <v>0.18</v>
      </c>
      <c r="H92" s="16">
        <f>'Area Category Method'!G90</f>
        <v>1.1000000000000001</v>
      </c>
      <c r="I92" s="16">
        <f>'Area Category Method'!H90</f>
        <v>4</v>
      </c>
      <c r="J92" s="16">
        <f>'Area Category Method'!I90</f>
        <v>0.06</v>
      </c>
      <c r="K92" s="16">
        <f>'Area Category Method'!J90</f>
        <v>7.5</v>
      </c>
      <c r="L92" s="16">
        <f>'Area Category Method'!K90</f>
        <v>0</v>
      </c>
      <c r="M92" s="16">
        <f>'Area Category Method'!M90</f>
        <v>0.06</v>
      </c>
      <c r="N92" s="16">
        <f>'Area Category Method'!L90</f>
        <v>7.5</v>
      </c>
      <c r="O92" s="16">
        <f>'Area Category Method'!N90</f>
        <v>0</v>
      </c>
      <c r="P92" s="16">
        <f>'Area Category Method'!O90</f>
        <v>0.15</v>
      </c>
      <c r="Q92" s="16">
        <f>'Area Category Method'!P90</f>
        <v>0</v>
      </c>
      <c r="R92" s="16">
        <f>'Area Category Method'!Q90</f>
        <v>0</v>
      </c>
      <c r="S92" s="16">
        <f>'Area Category Method'!R90</f>
        <v>100</v>
      </c>
      <c r="T92" s="16">
        <f>'Area Category Method'!S90</f>
        <v>300</v>
      </c>
      <c r="U92" s="16">
        <f>'Area Category Method'!T90</f>
        <v>1.5</v>
      </c>
      <c r="V92" s="16">
        <f>'Area Category Method'!U90</f>
        <v>2</v>
      </c>
      <c r="W92" s="16" t="str">
        <f>'Area Category Method'!V90</f>
        <v>Retail</v>
      </c>
      <c r="X92" s="16" t="str">
        <f>'Area Category Method'!$V90&amp;X$130</f>
        <v>RetailOccupancy</v>
      </c>
      <c r="Y92" s="16" t="str">
        <f>'Area Category Method'!$V90&amp;Y$130</f>
        <v>RetailReceptacle</v>
      </c>
      <c r="Z92" s="16" t="str">
        <f>'Area Category Method'!$V90&amp;Z$130</f>
        <v>RetailServiceHotWater</v>
      </c>
      <c r="AA92" s="16" t="str">
        <f>'Area Category Method'!$V90&amp;AA$130</f>
        <v>RetailLights</v>
      </c>
      <c r="AB92" s="16" t="str">
        <f>'Area Category Method'!$V90&amp;AB$130</f>
        <v>RetailGasEquip</v>
      </c>
      <c r="AC92" s="16" t="str">
        <f>'Area Category Method'!$V90&amp;AC$130</f>
        <v>RetailRefrigeration</v>
      </c>
      <c r="AD92" s="16" t="str">
        <f>'Area Category Method'!$V90&amp;AD$130</f>
        <v>RetailInfiltration</v>
      </c>
      <c r="AE92" s="16" t="str">
        <f>'Area Category Method'!$V90&amp;AE$130</f>
        <v>RetailHVACAvail</v>
      </c>
      <c r="AF92" s="16" t="str">
        <f>'Area Category Method'!$V90&amp;AF$130</f>
        <v>RetailHtgSetpt</v>
      </c>
      <c r="AG92" s="16" t="str">
        <f>'Area Category Method'!$V90&amp;AG$130</f>
        <v>RetailClgSetpt</v>
      </c>
      <c r="AH92" s="16" t="str">
        <f>'Area Category Method'!$V90&amp;AH$130</f>
        <v>RetailElevator</v>
      </c>
      <c r="AI92" s="16" t="str">
        <f>'Area Category Method'!$V90&amp;AI$130</f>
        <v>RetailEscalator</v>
      </c>
      <c r="AJ92" s="15" t="str">
        <f>'Area Category Method'!$V90&amp;AJ$130</f>
        <v>RetailWtrHtrSetpt</v>
      </c>
      <c r="AK92" s="15" t="s">
        <v>208</v>
      </c>
    </row>
    <row r="93" spans="2:37">
      <c r="B93" s="16" t="str">
        <f>TRIM(LEFT('Area Category Method'!$A91,IF(ISNUMBER(FIND(" (Note",'Area Category Method'!$A91,1)),FIND(" (Note",'Area Category Method'!$A91,1),99)))</f>
        <v>Retail - Sales Area (for accent lighting, see Section 9.6.3(c))</v>
      </c>
      <c r="C93" s="16">
        <f>'Area Category Method'!B91</f>
        <v>33.333329999999997</v>
      </c>
      <c r="D93" s="16">
        <f>'Area Category Method'!C91</f>
        <v>250</v>
      </c>
      <c r="E93" s="16">
        <f>'Area Category Method'!D91</f>
        <v>200</v>
      </c>
      <c r="F93" s="16">
        <f>'Area Category Method'!E91</f>
        <v>1</v>
      </c>
      <c r="G93" s="16">
        <f>'Area Category Method'!F91</f>
        <v>0.18</v>
      </c>
      <c r="H93" s="16">
        <f>'Area Category Method'!G91</f>
        <v>1.68</v>
      </c>
      <c r="I93" s="16">
        <f>'Area Category Method'!H91</f>
        <v>6</v>
      </c>
      <c r="J93" s="16">
        <f>'Area Category Method'!I91</f>
        <v>0.12</v>
      </c>
      <c r="K93" s="16">
        <f>'Area Category Method'!J91</f>
        <v>7.5</v>
      </c>
      <c r="L93" s="16">
        <f>'Area Category Method'!K91</f>
        <v>0</v>
      </c>
      <c r="M93" s="16">
        <f>'Area Category Method'!M91</f>
        <v>0.12</v>
      </c>
      <c r="N93" s="16">
        <f>'Area Category Method'!L91</f>
        <v>7.5</v>
      </c>
      <c r="O93" s="16">
        <f>'Area Category Method'!N91</f>
        <v>0</v>
      </c>
      <c r="P93" s="16">
        <f>'Area Category Method'!O91</f>
        <v>0.2</v>
      </c>
      <c r="Q93" s="16">
        <f>'Area Category Method'!P91</f>
        <v>0</v>
      </c>
      <c r="R93" s="16">
        <f>'Area Category Method'!Q91</f>
        <v>0</v>
      </c>
      <c r="S93" s="16">
        <f>'Area Category Method'!R91</f>
        <v>100</v>
      </c>
      <c r="T93" s="16">
        <f>'Area Category Method'!S91</f>
        <v>1000</v>
      </c>
      <c r="U93" s="16">
        <f>'Area Category Method'!T91</f>
        <v>1.5</v>
      </c>
      <c r="V93" s="16">
        <f>'Area Category Method'!U91</f>
        <v>2</v>
      </c>
      <c r="W93" s="16" t="str">
        <f>'Area Category Method'!V91</f>
        <v>Retail</v>
      </c>
      <c r="X93" s="16" t="str">
        <f>'Area Category Method'!$V91&amp;X$130</f>
        <v>RetailOccupancy</v>
      </c>
      <c r="Y93" s="16" t="str">
        <f>'Area Category Method'!$V91&amp;Y$130</f>
        <v>RetailReceptacle</v>
      </c>
      <c r="Z93" s="16" t="str">
        <f>'Area Category Method'!$V91&amp;Z$130</f>
        <v>RetailServiceHotWater</v>
      </c>
      <c r="AA93" s="16" t="str">
        <f>'Area Category Method'!$V91&amp;AA$130</f>
        <v>RetailLights</v>
      </c>
      <c r="AB93" s="16" t="str">
        <f>'Area Category Method'!$V91&amp;AB$130</f>
        <v>RetailGasEquip</v>
      </c>
      <c r="AC93" s="16" t="str">
        <f>'Area Category Method'!$V91&amp;AC$130</f>
        <v>RetailRefrigeration</v>
      </c>
      <c r="AD93" s="16" t="str">
        <f>'Area Category Method'!$V91&amp;AD$130</f>
        <v>RetailInfiltration</v>
      </c>
      <c r="AE93" s="16" t="str">
        <f>'Area Category Method'!$V91&amp;AE$130</f>
        <v>RetailHVACAvail</v>
      </c>
      <c r="AF93" s="16" t="str">
        <f>'Area Category Method'!$V91&amp;AF$130</f>
        <v>RetailHtgSetpt</v>
      </c>
      <c r="AG93" s="16" t="str">
        <f>'Area Category Method'!$V91&amp;AG$130</f>
        <v>RetailClgSetpt</v>
      </c>
      <c r="AH93" s="16" t="str">
        <f>'Area Category Method'!$V91&amp;AH$130</f>
        <v>RetailElevator</v>
      </c>
      <c r="AI93" s="16" t="str">
        <f>'Area Category Method'!$V91&amp;AI$130</f>
        <v>RetailEscalator</v>
      </c>
      <c r="AJ93" s="15" t="str">
        <f>'Area Category Method'!$V91&amp;AJ$130</f>
        <v>RetailWtrHtrSetpt</v>
      </c>
      <c r="AK93" s="15" t="s">
        <v>208</v>
      </c>
    </row>
    <row r="94" spans="2:37">
      <c r="B94" s="16" t="str">
        <f>TRIM(LEFT('Area Category Method'!$A92,IF(ISNUMBER(FIND(" (Note",'Area Category Method'!$A92,1)),FIND(" (Note",'Area Category Method'!$A92,1),99)))</f>
        <v>Sports Arena - Audience Seating</v>
      </c>
      <c r="C94" s="16">
        <f>'Area Category Method'!B92</f>
        <v>10</v>
      </c>
      <c r="D94" s="16">
        <f>'Area Category Method'!C92</f>
        <v>250</v>
      </c>
      <c r="E94" s="16">
        <f>'Area Category Method'!D92</f>
        <v>250</v>
      </c>
      <c r="F94" s="16">
        <f>'Area Category Method'!E92</f>
        <v>0.5</v>
      </c>
      <c r="G94" s="16">
        <f>'Area Category Method'!F92</f>
        <v>0.18</v>
      </c>
      <c r="H94" s="16">
        <f>'Area Category Method'!G92</f>
        <v>0.43</v>
      </c>
      <c r="I94" s="16">
        <f>'Area Category Method'!H92</f>
        <v>4</v>
      </c>
      <c r="J94" s="16">
        <f>'Area Category Method'!I92</f>
        <v>0.06</v>
      </c>
      <c r="K94" s="16">
        <f>'Area Category Method'!J92</f>
        <v>7.5</v>
      </c>
      <c r="L94" s="16">
        <f>'Area Category Method'!K92</f>
        <v>0</v>
      </c>
      <c r="M94" s="16">
        <f>'Area Category Method'!M92</f>
        <v>0.06</v>
      </c>
      <c r="N94" s="16">
        <f>'Area Category Method'!L92</f>
        <v>7.5</v>
      </c>
      <c r="O94" s="16">
        <f>'Area Category Method'!N92</f>
        <v>0</v>
      </c>
      <c r="P94" s="16">
        <f>'Area Category Method'!O92</f>
        <v>0.15</v>
      </c>
      <c r="Q94" s="16">
        <f>'Area Category Method'!P92</f>
        <v>0</v>
      </c>
      <c r="R94" s="16">
        <f>'Area Category Method'!Q92</f>
        <v>0</v>
      </c>
      <c r="S94" s="16">
        <f>'Area Category Method'!R92</f>
        <v>300</v>
      </c>
      <c r="T94" s="16">
        <f>'Area Category Method'!S92</f>
        <v>300</v>
      </c>
      <c r="U94" s="16">
        <f>'Area Category Method'!T92</f>
        <v>1.5</v>
      </c>
      <c r="V94" s="16">
        <f>'Area Category Method'!U92</f>
        <v>2</v>
      </c>
      <c r="W94" s="16" t="str">
        <f>'Area Category Method'!V92</f>
        <v>Office</v>
      </c>
      <c r="X94" s="16" t="str">
        <f>'Area Category Method'!$V92&amp;X$130</f>
        <v>OfficeOccupancy</v>
      </c>
      <c r="Y94" s="16" t="str">
        <f>'Area Category Method'!$V92&amp;Y$130</f>
        <v>OfficeReceptacle</v>
      </c>
      <c r="Z94" s="16" t="str">
        <f>'Area Category Method'!$V92&amp;Z$130</f>
        <v>OfficeServiceHotWater</v>
      </c>
      <c r="AA94" s="16" t="str">
        <f>'Area Category Method'!$V92&amp;AA$130</f>
        <v>OfficeLights</v>
      </c>
      <c r="AB94" s="16" t="str">
        <f>'Area Category Method'!$V92&amp;AB$130</f>
        <v>OfficeGasEquip</v>
      </c>
      <c r="AC94" s="16" t="str">
        <f>'Area Category Method'!$V92&amp;AC$130</f>
        <v>OfficeRefrigeration</v>
      </c>
      <c r="AD94" s="16" t="str">
        <f>'Area Category Method'!$V92&amp;AD$130</f>
        <v>OfficeInfiltration</v>
      </c>
      <c r="AE94" s="16" t="str">
        <f>'Area Category Method'!$V92&amp;AE$130</f>
        <v>OfficeHVACAvail</v>
      </c>
      <c r="AF94" s="16" t="str">
        <f>'Area Category Method'!$V92&amp;AF$130</f>
        <v>OfficeHtgSetpt</v>
      </c>
      <c r="AG94" s="16" t="str">
        <f>'Area Category Method'!$V92&amp;AG$130</f>
        <v>OfficeClgSetpt</v>
      </c>
      <c r="AH94" s="16" t="str">
        <f>'Area Category Method'!$V92&amp;AH$130</f>
        <v>OfficeElevator</v>
      </c>
      <c r="AI94" s="16" t="str">
        <f>'Area Category Method'!$V92&amp;AI$130</f>
        <v>OfficeEscalator</v>
      </c>
      <c r="AJ94" s="15" t="str">
        <f>'Area Category Method'!$V92&amp;AJ$130</f>
        <v>OfficeWtrHtrSetpt</v>
      </c>
      <c r="AK94" s="15" t="s">
        <v>208</v>
      </c>
    </row>
    <row r="95" spans="2:37">
      <c r="B95" s="16" t="str">
        <f>TRIM(LEFT('Area Category Method'!$A93,IF(ISNUMBER(FIND(" (Note",'Area Category Method'!$A93,1)),FIND(" (Note",'Area Category Method'!$A93,1),99)))</f>
        <v>Sports Arena - Court Sports Arena—Class 4</v>
      </c>
      <c r="C95" s="16">
        <f>'Area Category Method'!B93</f>
        <v>142.85713999999999</v>
      </c>
      <c r="D95" s="16">
        <f>'Area Category Method'!C93</f>
        <v>245</v>
      </c>
      <c r="E95" s="16">
        <f>'Area Category Method'!D93</f>
        <v>105</v>
      </c>
      <c r="F95" s="16">
        <f>'Area Category Method'!E93</f>
        <v>1</v>
      </c>
      <c r="G95" s="16">
        <f>'Area Category Method'!F93</f>
        <v>0.09</v>
      </c>
      <c r="H95" s="16">
        <f>'Area Category Method'!G93</f>
        <v>0.72</v>
      </c>
      <c r="I95" s="16">
        <f>'Area Category Method'!H93</f>
        <v>4</v>
      </c>
      <c r="J95" s="16">
        <f>'Area Category Method'!I93</f>
        <v>0.3</v>
      </c>
      <c r="K95" s="16">
        <f>'Area Category Method'!J93</f>
        <v>0</v>
      </c>
      <c r="L95" s="16">
        <f>'Area Category Method'!K93</f>
        <v>0</v>
      </c>
      <c r="M95" s="16">
        <f>'Area Category Method'!M93</f>
        <v>0.3</v>
      </c>
      <c r="N95" s="16">
        <f>'Area Category Method'!L93</f>
        <v>0</v>
      </c>
      <c r="O95" s="16">
        <f>'Area Category Method'!N93</f>
        <v>0</v>
      </c>
      <c r="P95" s="16">
        <f>'Area Category Method'!O93</f>
        <v>0.15</v>
      </c>
      <c r="Q95" s="16">
        <f>'Area Category Method'!P93</f>
        <v>0</v>
      </c>
      <c r="R95" s="16">
        <f>'Area Category Method'!Q93</f>
        <v>0</v>
      </c>
      <c r="S95" s="16">
        <f>'Area Category Method'!R93</f>
        <v>200</v>
      </c>
      <c r="T95" s="16">
        <f>'Area Category Method'!S93</f>
        <v>750</v>
      </c>
      <c r="U95" s="16">
        <f>'Area Category Method'!T93</f>
        <v>1.5</v>
      </c>
      <c r="V95" s="16">
        <f>'Area Category Method'!U93</f>
        <v>2</v>
      </c>
      <c r="W95" s="16" t="str">
        <f>'Area Category Method'!V93</f>
        <v>Assembly</v>
      </c>
      <c r="X95" s="16" t="str">
        <f>'Area Category Method'!$V93&amp;X$130</f>
        <v>AssemblyOccupancy</v>
      </c>
      <c r="Y95" s="16" t="str">
        <f>'Area Category Method'!$V93&amp;Y$130</f>
        <v>AssemblyReceptacle</v>
      </c>
      <c r="Z95" s="16" t="str">
        <f>'Area Category Method'!$V93&amp;Z$130</f>
        <v>AssemblyServiceHotWater</v>
      </c>
      <c r="AA95" s="16" t="str">
        <f>'Area Category Method'!$V93&amp;AA$130</f>
        <v>AssemblyLights</v>
      </c>
      <c r="AB95" s="16" t="str">
        <f>'Area Category Method'!$V93&amp;AB$130</f>
        <v>AssemblyGasEquip</v>
      </c>
      <c r="AC95" s="16" t="str">
        <f>'Area Category Method'!$V93&amp;AC$130</f>
        <v>AssemblyRefrigeration</v>
      </c>
      <c r="AD95" s="16" t="str">
        <f>'Area Category Method'!$V93&amp;AD$130</f>
        <v>AssemblyInfiltration</v>
      </c>
      <c r="AE95" s="16" t="str">
        <f>'Area Category Method'!$V93&amp;AE$130</f>
        <v>AssemblyHVACAvail</v>
      </c>
      <c r="AF95" s="16" t="str">
        <f>'Area Category Method'!$V93&amp;AF$130</f>
        <v>AssemblyHtgSetpt</v>
      </c>
      <c r="AG95" s="16" t="str">
        <f>'Area Category Method'!$V93&amp;AG$130</f>
        <v>AssemblyClgSetpt</v>
      </c>
      <c r="AH95" s="16" t="str">
        <f>'Area Category Method'!$V93&amp;AH$130</f>
        <v>AssemblyElevator</v>
      </c>
      <c r="AI95" s="16" t="str">
        <f>'Area Category Method'!$V93&amp;AI$130</f>
        <v>AssemblyEscalator</v>
      </c>
      <c r="AJ95" s="15" t="str">
        <f>'Area Category Method'!$V93&amp;AJ$130</f>
        <v>AssemblyWtrHtrSetpt</v>
      </c>
      <c r="AK95" s="15" t="s">
        <v>208</v>
      </c>
    </row>
    <row r="96" spans="2:37">
      <c r="B96" s="16" t="str">
        <f>TRIM(LEFT('Area Category Method'!$A94,IF(ISNUMBER(FIND(" (Note",'Area Category Method'!$A94,1)),FIND(" (Note",'Area Category Method'!$A94,1),99)))</f>
        <v>Sports Arena - Court Sports Arena—Class 3</v>
      </c>
      <c r="C96" s="16">
        <f>'Area Category Method'!B94</f>
        <v>142.85713999999999</v>
      </c>
      <c r="D96" s="16">
        <f>'Area Category Method'!C94</f>
        <v>245</v>
      </c>
      <c r="E96" s="16">
        <f>'Area Category Method'!D94</f>
        <v>105</v>
      </c>
      <c r="F96" s="16">
        <f>'Area Category Method'!E94</f>
        <v>1</v>
      </c>
      <c r="G96" s="16">
        <f>'Area Category Method'!F94</f>
        <v>0.09</v>
      </c>
      <c r="H96" s="16">
        <f>'Area Category Method'!G94</f>
        <v>1.2</v>
      </c>
      <c r="I96" s="16">
        <f>'Area Category Method'!H94</f>
        <v>4</v>
      </c>
      <c r="J96" s="16">
        <f>'Area Category Method'!I94</f>
        <v>0.3</v>
      </c>
      <c r="K96" s="16">
        <f>'Area Category Method'!J94</f>
        <v>0</v>
      </c>
      <c r="L96" s="16">
        <f>'Area Category Method'!K94</f>
        <v>0</v>
      </c>
      <c r="M96" s="16">
        <f>'Area Category Method'!M94</f>
        <v>0.3</v>
      </c>
      <c r="N96" s="16">
        <f>'Area Category Method'!L94</f>
        <v>0</v>
      </c>
      <c r="O96" s="16">
        <f>'Area Category Method'!N94</f>
        <v>0</v>
      </c>
      <c r="P96" s="16">
        <f>'Area Category Method'!O94</f>
        <v>0.15</v>
      </c>
      <c r="Q96" s="16">
        <f>'Area Category Method'!P94</f>
        <v>0</v>
      </c>
      <c r="R96" s="16">
        <f>'Area Category Method'!Q94</f>
        <v>0</v>
      </c>
      <c r="S96" s="16">
        <f>'Area Category Method'!R94</f>
        <v>200</v>
      </c>
      <c r="T96" s="16">
        <f>'Area Category Method'!S94</f>
        <v>750</v>
      </c>
      <c r="U96" s="16">
        <f>'Area Category Method'!T94</f>
        <v>1.5</v>
      </c>
      <c r="V96" s="16">
        <f>'Area Category Method'!U94</f>
        <v>2</v>
      </c>
      <c r="W96" s="16" t="str">
        <f>'Area Category Method'!V94</f>
        <v>Assembly</v>
      </c>
      <c r="X96" s="16" t="str">
        <f>'Area Category Method'!$V94&amp;X$130</f>
        <v>AssemblyOccupancy</v>
      </c>
      <c r="Y96" s="16" t="str">
        <f>'Area Category Method'!$V94&amp;Y$130</f>
        <v>AssemblyReceptacle</v>
      </c>
      <c r="Z96" s="16" t="str">
        <f>'Area Category Method'!$V94&amp;Z$130</f>
        <v>AssemblyServiceHotWater</v>
      </c>
      <c r="AA96" s="16" t="str">
        <f>'Area Category Method'!$V94&amp;AA$130</f>
        <v>AssemblyLights</v>
      </c>
      <c r="AB96" s="16" t="str">
        <f>'Area Category Method'!$V94&amp;AB$130</f>
        <v>AssemblyGasEquip</v>
      </c>
      <c r="AC96" s="16" t="str">
        <f>'Area Category Method'!$V94&amp;AC$130</f>
        <v>AssemblyRefrigeration</v>
      </c>
      <c r="AD96" s="16" t="str">
        <f>'Area Category Method'!$V94&amp;AD$130</f>
        <v>AssemblyInfiltration</v>
      </c>
      <c r="AE96" s="16" t="str">
        <f>'Area Category Method'!$V94&amp;AE$130</f>
        <v>AssemblyHVACAvail</v>
      </c>
      <c r="AF96" s="16" t="str">
        <f>'Area Category Method'!$V94&amp;AF$130</f>
        <v>AssemblyHtgSetpt</v>
      </c>
      <c r="AG96" s="16" t="str">
        <f>'Area Category Method'!$V94&amp;AG$130</f>
        <v>AssemblyClgSetpt</v>
      </c>
      <c r="AH96" s="16" t="str">
        <f>'Area Category Method'!$V94&amp;AH$130</f>
        <v>AssemblyElevator</v>
      </c>
      <c r="AI96" s="16" t="str">
        <f>'Area Category Method'!$V94&amp;AI$130</f>
        <v>AssemblyEscalator</v>
      </c>
      <c r="AJ96" s="15" t="str">
        <f>'Area Category Method'!$V94&amp;AJ$130</f>
        <v>AssemblyWtrHtrSetpt</v>
      </c>
      <c r="AK96" s="15" t="s">
        <v>208</v>
      </c>
    </row>
    <row r="97" spans="1:37">
      <c r="B97" s="16" t="str">
        <f>TRIM(LEFT('Area Category Method'!$A95,IF(ISNUMBER(FIND(" (Note",'Area Category Method'!$A95,1)),FIND(" (Note",'Area Category Method'!$A95,1),99)))</f>
        <v>Sports Arena - Court Sports Arena—Class 2</v>
      </c>
      <c r="C97" s="16">
        <f>'Area Category Method'!B95</f>
        <v>142.85713999999999</v>
      </c>
      <c r="D97" s="16">
        <f>'Area Category Method'!C95</f>
        <v>245</v>
      </c>
      <c r="E97" s="16">
        <f>'Area Category Method'!D95</f>
        <v>105</v>
      </c>
      <c r="F97" s="16">
        <f>'Area Category Method'!E95</f>
        <v>1</v>
      </c>
      <c r="G97" s="16">
        <f>'Area Category Method'!F95</f>
        <v>0.09</v>
      </c>
      <c r="H97" s="16">
        <f>'Area Category Method'!G95</f>
        <v>1.92</v>
      </c>
      <c r="I97" s="16">
        <f>'Area Category Method'!H95</f>
        <v>4</v>
      </c>
      <c r="J97" s="16">
        <f>'Area Category Method'!I95</f>
        <v>0.3</v>
      </c>
      <c r="K97" s="16">
        <f>'Area Category Method'!J95</f>
        <v>0</v>
      </c>
      <c r="L97" s="16">
        <f>'Area Category Method'!K95</f>
        <v>0</v>
      </c>
      <c r="M97" s="16">
        <f>'Area Category Method'!M95</f>
        <v>0.3</v>
      </c>
      <c r="N97" s="16">
        <f>'Area Category Method'!L95</f>
        <v>0</v>
      </c>
      <c r="O97" s="16">
        <f>'Area Category Method'!N95</f>
        <v>0</v>
      </c>
      <c r="P97" s="16">
        <f>'Area Category Method'!O95</f>
        <v>0.15</v>
      </c>
      <c r="Q97" s="16">
        <f>'Area Category Method'!P95</f>
        <v>0</v>
      </c>
      <c r="R97" s="16">
        <f>'Area Category Method'!Q95</f>
        <v>0</v>
      </c>
      <c r="S97" s="16">
        <f>'Area Category Method'!R95</f>
        <v>200</v>
      </c>
      <c r="T97" s="16">
        <f>'Area Category Method'!S95</f>
        <v>750</v>
      </c>
      <c r="U97" s="16">
        <f>'Area Category Method'!T95</f>
        <v>1.5</v>
      </c>
      <c r="V97" s="16">
        <f>'Area Category Method'!U95</f>
        <v>2</v>
      </c>
      <c r="W97" s="16" t="str">
        <f>'Area Category Method'!V95</f>
        <v>Assembly</v>
      </c>
      <c r="X97" s="16" t="str">
        <f>'Area Category Method'!$V95&amp;X$130</f>
        <v>AssemblyOccupancy</v>
      </c>
      <c r="Y97" s="16" t="str">
        <f>'Area Category Method'!$V95&amp;Y$130</f>
        <v>AssemblyReceptacle</v>
      </c>
      <c r="Z97" s="16" t="str">
        <f>'Area Category Method'!$V95&amp;Z$130</f>
        <v>AssemblyServiceHotWater</v>
      </c>
      <c r="AA97" s="16" t="str">
        <f>'Area Category Method'!$V95&amp;AA$130</f>
        <v>AssemblyLights</v>
      </c>
      <c r="AB97" s="16" t="str">
        <f>'Area Category Method'!$V95&amp;AB$130</f>
        <v>AssemblyGasEquip</v>
      </c>
      <c r="AC97" s="16" t="str">
        <f>'Area Category Method'!$V95&amp;AC$130</f>
        <v>AssemblyRefrigeration</v>
      </c>
      <c r="AD97" s="16" t="str">
        <f>'Area Category Method'!$V95&amp;AD$130</f>
        <v>AssemblyInfiltration</v>
      </c>
      <c r="AE97" s="16" t="str">
        <f>'Area Category Method'!$V95&amp;AE$130</f>
        <v>AssemblyHVACAvail</v>
      </c>
      <c r="AF97" s="16" t="str">
        <f>'Area Category Method'!$V95&amp;AF$130</f>
        <v>AssemblyHtgSetpt</v>
      </c>
      <c r="AG97" s="16" t="str">
        <f>'Area Category Method'!$V95&amp;AG$130</f>
        <v>AssemblyClgSetpt</v>
      </c>
      <c r="AH97" s="16" t="str">
        <f>'Area Category Method'!$V95&amp;AH$130</f>
        <v>AssemblyElevator</v>
      </c>
      <c r="AI97" s="16" t="str">
        <f>'Area Category Method'!$V95&amp;AI$130</f>
        <v>AssemblyEscalator</v>
      </c>
      <c r="AJ97" s="15" t="str">
        <f>'Area Category Method'!$V95&amp;AJ$130</f>
        <v>AssemblyWtrHtrSetpt</v>
      </c>
      <c r="AK97" s="15" t="s">
        <v>208</v>
      </c>
    </row>
    <row r="98" spans="1:37">
      <c r="B98" s="16" t="str">
        <f>TRIM(LEFT('Area Category Method'!$A96,IF(ISNUMBER(FIND(" (Note",'Area Category Method'!$A96,1)),FIND(" (Note",'Area Category Method'!$A96,1),99)))</f>
        <v>Sports Arena - Court Sports Arena—Class 1</v>
      </c>
      <c r="C98" s="16">
        <f>'Area Category Method'!B96</f>
        <v>142.85713999999999</v>
      </c>
      <c r="D98" s="16">
        <f>'Area Category Method'!C96</f>
        <v>245</v>
      </c>
      <c r="E98" s="16">
        <f>'Area Category Method'!D96</f>
        <v>105</v>
      </c>
      <c r="F98" s="16">
        <f>'Area Category Method'!E96</f>
        <v>1</v>
      </c>
      <c r="G98" s="16">
        <f>'Area Category Method'!F96</f>
        <v>0.09</v>
      </c>
      <c r="H98" s="16">
        <f>'Area Category Method'!G96</f>
        <v>3.01</v>
      </c>
      <c r="I98" s="16">
        <f>'Area Category Method'!H96</f>
        <v>4</v>
      </c>
      <c r="J98" s="16">
        <f>'Area Category Method'!I96</f>
        <v>0.3</v>
      </c>
      <c r="K98" s="16">
        <f>'Area Category Method'!J96</f>
        <v>0</v>
      </c>
      <c r="L98" s="16">
        <f>'Area Category Method'!K96</f>
        <v>0</v>
      </c>
      <c r="M98" s="16">
        <f>'Area Category Method'!M96</f>
        <v>0.3</v>
      </c>
      <c r="N98" s="16">
        <f>'Area Category Method'!L96</f>
        <v>0</v>
      </c>
      <c r="O98" s="16">
        <f>'Area Category Method'!N96</f>
        <v>0</v>
      </c>
      <c r="P98" s="16">
        <f>'Area Category Method'!O96</f>
        <v>0.15</v>
      </c>
      <c r="Q98" s="16">
        <f>'Area Category Method'!P96</f>
        <v>0</v>
      </c>
      <c r="R98" s="16">
        <f>'Area Category Method'!Q96</f>
        <v>0</v>
      </c>
      <c r="S98" s="16">
        <f>'Area Category Method'!R96</f>
        <v>200</v>
      </c>
      <c r="T98" s="16">
        <f>'Area Category Method'!S96</f>
        <v>750</v>
      </c>
      <c r="U98" s="16">
        <f>'Area Category Method'!T96</f>
        <v>1.5</v>
      </c>
      <c r="V98" s="16">
        <f>'Area Category Method'!U96</f>
        <v>2</v>
      </c>
      <c r="W98" s="16" t="str">
        <f>'Area Category Method'!V96</f>
        <v>Assembly</v>
      </c>
      <c r="X98" s="16" t="str">
        <f>'Area Category Method'!$V96&amp;X$130</f>
        <v>AssemblyOccupancy</v>
      </c>
      <c r="Y98" s="16" t="str">
        <f>'Area Category Method'!$V96&amp;Y$130</f>
        <v>AssemblyReceptacle</v>
      </c>
      <c r="Z98" s="16" t="str">
        <f>'Area Category Method'!$V96&amp;Z$130</f>
        <v>AssemblyServiceHotWater</v>
      </c>
      <c r="AA98" s="16" t="str">
        <f>'Area Category Method'!$V96&amp;AA$130</f>
        <v>AssemblyLights</v>
      </c>
      <c r="AB98" s="16" t="str">
        <f>'Area Category Method'!$V96&amp;AB$130</f>
        <v>AssemblyGasEquip</v>
      </c>
      <c r="AC98" s="16" t="str">
        <f>'Area Category Method'!$V96&amp;AC$130</f>
        <v>AssemblyRefrigeration</v>
      </c>
      <c r="AD98" s="16" t="str">
        <f>'Area Category Method'!$V96&amp;AD$130</f>
        <v>AssemblyInfiltration</v>
      </c>
      <c r="AE98" s="16" t="str">
        <f>'Area Category Method'!$V96&amp;AE$130</f>
        <v>AssemblyHVACAvail</v>
      </c>
      <c r="AF98" s="16" t="str">
        <f>'Area Category Method'!$V96&amp;AF$130</f>
        <v>AssemblyHtgSetpt</v>
      </c>
      <c r="AG98" s="16" t="str">
        <f>'Area Category Method'!$V96&amp;AG$130</f>
        <v>AssemblyClgSetpt</v>
      </c>
      <c r="AH98" s="16" t="str">
        <f>'Area Category Method'!$V96&amp;AH$130</f>
        <v>AssemblyElevator</v>
      </c>
      <c r="AI98" s="16" t="str">
        <f>'Area Category Method'!$V96&amp;AI$130</f>
        <v>AssemblyEscalator</v>
      </c>
      <c r="AJ98" s="15" t="str">
        <f>'Area Category Method'!$V96&amp;AJ$130</f>
        <v>AssemblyWtrHtrSetpt</v>
      </c>
      <c r="AK98" s="15" t="s">
        <v>208</v>
      </c>
    </row>
    <row r="99" spans="1:37">
      <c r="B99" s="16" t="str">
        <f>TRIM(LEFT('Area Category Method'!$A97,IF(ISNUMBER(FIND(" (Note",'Area Category Method'!$A97,1)),FIND(" (Note",'Area Category Method'!$A97,1),99)))</f>
        <v>Sports Arena - Ring Sports Arena</v>
      </c>
      <c r="C99" s="16">
        <f>'Area Category Method'!B97</f>
        <v>142.85713999999999</v>
      </c>
      <c r="D99" s="16">
        <f>'Area Category Method'!C97</f>
        <v>245</v>
      </c>
      <c r="E99" s="16">
        <f>'Area Category Method'!D97</f>
        <v>105</v>
      </c>
      <c r="F99" s="16">
        <f>'Area Category Method'!E97</f>
        <v>1</v>
      </c>
      <c r="G99" s="16">
        <f>'Area Category Method'!F97</f>
        <v>0.09</v>
      </c>
      <c r="H99" s="16">
        <f>'Area Category Method'!G97</f>
        <v>2.68</v>
      </c>
      <c r="I99" s="16">
        <f>'Area Category Method'!H97</f>
        <v>4</v>
      </c>
      <c r="J99" s="16">
        <f>'Area Category Method'!I97</f>
        <v>0.3</v>
      </c>
      <c r="K99" s="16">
        <f>'Area Category Method'!J97</f>
        <v>0</v>
      </c>
      <c r="L99" s="16">
        <f>'Area Category Method'!K97</f>
        <v>0</v>
      </c>
      <c r="M99" s="16">
        <f>'Area Category Method'!M97</f>
        <v>0.3</v>
      </c>
      <c r="N99" s="16">
        <f>'Area Category Method'!L97</f>
        <v>0</v>
      </c>
      <c r="O99" s="16">
        <f>'Area Category Method'!N97</f>
        <v>0</v>
      </c>
      <c r="P99" s="16">
        <f>'Area Category Method'!O97</f>
        <v>0.15</v>
      </c>
      <c r="Q99" s="16">
        <f>'Area Category Method'!P97</f>
        <v>0</v>
      </c>
      <c r="R99" s="16">
        <f>'Area Category Method'!Q97</f>
        <v>0</v>
      </c>
      <c r="S99" s="16">
        <f>'Area Category Method'!R97</f>
        <v>200</v>
      </c>
      <c r="T99" s="16">
        <f>'Area Category Method'!S97</f>
        <v>750</v>
      </c>
      <c r="U99" s="16">
        <f>'Area Category Method'!T97</f>
        <v>1.5</v>
      </c>
      <c r="V99" s="16">
        <f>'Area Category Method'!U97</f>
        <v>2</v>
      </c>
      <c r="W99" s="16" t="str">
        <f>'Area Category Method'!V97</f>
        <v>Assembly</v>
      </c>
      <c r="X99" s="16" t="str">
        <f>'Area Category Method'!$V97&amp;X$130</f>
        <v>AssemblyOccupancy</v>
      </c>
      <c r="Y99" s="16" t="str">
        <f>'Area Category Method'!$V97&amp;Y$130</f>
        <v>AssemblyReceptacle</v>
      </c>
      <c r="Z99" s="16" t="str">
        <f>'Area Category Method'!$V97&amp;Z$130</f>
        <v>AssemblyServiceHotWater</v>
      </c>
      <c r="AA99" s="16" t="str">
        <f>'Area Category Method'!$V97&amp;AA$130</f>
        <v>AssemblyLights</v>
      </c>
      <c r="AB99" s="16" t="str">
        <f>'Area Category Method'!$V97&amp;AB$130</f>
        <v>AssemblyGasEquip</v>
      </c>
      <c r="AC99" s="16" t="str">
        <f>'Area Category Method'!$V97&amp;AC$130</f>
        <v>AssemblyRefrigeration</v>
      </c>
      <c r="AD99" s="16" t="str">
        <f>'Area Category Method'!$V97&amp;AD$130</f>
        <v>AssemblyInfiltration</v>
      </c>
      <c r="AE99" s="16" t="str">
        <f>'Area Category Method'!$V97&amp;AE$130</f>
        <v>AssemblyHVACAvail</v>
      </c>
      <c r="AF99" s="16" t="str">
        <f>'Area Category Method'!$V97&amp;AF$130</f>
        <v>AssemblyHtgSetpt</v>
      </c>
      <c r="AG99" s="16" t="str">
        <f>'Area Category Method'!$V97&amp;AG$130</f>
        <v>AssemblyClgSetpt</v>
      </c>
      <c r="AH99" s="16" t="str">
        <f>'Area Category Method'!$V97&amp;AH$130</f>
        <v>AssemblyElevator</v>
      </c>
      <c r="AI99" s="16" t="str">
        <f>'Area Category Method'!$V97&amp;AI$130</f>
        <v>AssemblyEscalator</v>
      </c>
      <c r="AJ99" s="15" t="str">
        <f>'Area Category Method'!$V97&amp;AJ$130</f>
        <v>AssemblyWtrHtrSetpt</v>
      </c>
      <c r="AK99" s="15" t="s">
        <v>208</v>
      </c>
    </row>
    <row r="100" spans="1:37">
      <c r="B100" s="16" t="str">
        <f>TRIM(LEFT('Area Category Method'!$A98,IF(ISNUMBER(FIND(" (Note",'Area Category Method'!$A98,1)),FIND(" (Note",'Area Category Method'!$A98,1),99)))</f>
        <v>Transportation - Air/Train/Bus—Baggage Area</v>
      </c>
      <c r="C100" s="16">
        <f>'Area Category Method'!B98</f>
        <v>33.333329999999997</v>
      </c>
      <c r="D100" s="16">
        <f>'Area Category Method'!C98</f>
        <v>250</v>
      </c>
      <c r="E100" s="16">
        <f>'Area Category Method'!D98</f>
        <v>250</v>
      </c>
      <c r="F100" s="16">
        <f>'Area Category Method'!E98</f>
        <v>0.5</v>
      </c>
      <c r="G100" s="16">
        <f>'Area Category Method'!F98</f>
        <v>0.18</v>
      </c>
      <c r="H100" s="16">
        <f>'Area Category Method'!G98</f>
        <v>0.76</v>
      </c>
      <c r="I100" s="16">
        <f>'Area Category Method'!H98</f>
        <v>4</v>
      </c>
      <c r="J100" s="16">
        <f>'Area Category Method'!I98</f>
        <v>0.06</v>
      </c>
      <c r="K100" s="16">
        <f>'Area Category Method'!J98</f>
        <v>7.5</v>
      </c>
      <c r="L100" s="16">
        <f>'Area Category Method'!K98</f>
        <v>0</v>
      </c>
      <c r="M100" s="16">
        <f>'Area Category Method'!M98</f>
        <v>0.06</v>
      </c>
      <c r="N100" s="16">
        <f>'Area Category Method'!L98</f>
        <v>7.5</v>
      </c>
      <c r="O100" s="16">
        <f>'Area Category Method'!N98</f>
        <v>0</v>
      </c>
      <c r="P100" s="16">
        <f>'Area Category Method'!O98</f>
        <v>0.15</v>
      </c>
      <c r="Q100" s="16">
        <f>'Area Category Method'!P98</f>
        <v>0</v>
      </c>
      <c r="R100" s="16">
        <f>'Area Category Method'!Q98</f>
        <v>0</v>
      </c>
      <c r="S100" s="16">
        <f>'Area Category Method'!R98</f>
        <v>50</v>
      </c>
      <c r="T100" s="16">
        <f>'Area Category Method'!S98</f>
        <v>500</v>
      </c>
      <c r="U100" s="16">
        <f>'Area Category Method'!T98</f>
        <v>1.5</v>
      </c>
      <c r="V100" s="16">
        <f>'Area Category Method'!U98</f>
        <v>2</v>
      </c>
      <c r="W100" s="16" t="str">
        <f>'Area Category Method'!V98</f>
        <v>Assembly</v>
      </c>
      <c r="X100" s="16" t="str">
        <f>'Area Category Method'!$V98&amp;X$130</f>
        <v>AssemblyOccupancy</v>
      </c>
      <c r="Y100" s="16" t="str">
        <f>'Area Category Method'!$V98&amp;Y$130</f>
        <v>AssemblyReceptacle</v>
      </c>
      <c r="Z100" s="16" t="str">
        <f>'Area Category Method'!$V98&amp;Z$130</f>
        <v>AssemblyServiceHotWater</v>
      </c>
      <c r="AA100" s="16" t="str">
        <f>'Area Category Method'!$V98&amp;AA$130</f>
        <v>AssemblyLights</v>
      </c>
      <c r="AB100" s="16" t="str">
        <f>'Area Category Method'!$V98&amp;AB$130</f>
        <v>AssemblyGasEquip</v>
      </c>
      <c r="AC100" s="16" t="str">
        <f>'Area Category Method'!$V98&amp;AC$130</f>
        <v>AssemblyRefrigeration</v>
      </c>
      <c r="AD100" s="16" t="str">
        <f>'Area Category Method'!$V98&amp;AD$130</f>
        <v>AssemblyInfiltration</v>
      </c>
      <c r="AE100" s="16" t="str">
        <f>'Area Category Method'!$V98&amp;AE$130</f>
        <v>AssemblyHVACAvail</v>
      </c>
      <c r="AF100" s="16" t="str">
        <f>'Area Category Method'!$V98&amp;AF$130</f>
        <v>AssemblyHtgSetpt</v>
      </c>
      <c r="AG100" s="16" t="str">
        <f>'Area Category Method'!$V98&amp;AG$130</f>
        <v>AssemblyClgSetpt</v>
      </c>
      <c r="AH100" s="16" t="str">
        <f>'Area Category Method'!$V98&amp;AH$130</f>
        <v>AssemblyElevator</v>
      </c>
      <c r="AI100" s="16" t="str">
        <f>'Area Category Method'!$V98&amp;AI$130</f>
        <v>AssemblyEscalator</v>
      </c>
      <c r="AJ100" s="15" t="str">
        <f>'Area Category Method'!$V98&amp;AJ$130</f>
        <v>AssemblyWtrHtrSetpt</v>
      </c>
      <c r="AK100" s="15" t="s">
        <v>208</v>
      </c>
    </row>
    <row r="101" spans="1:37">
      <c r="B101" s="16" t="str">
        <f>TRIM(LEFT('Area Category Method'!$A99,IF(ISNUMBER(FIND(" (Note",'Area Category Method'!$A99,1)),FIND(" (Note",'Area Category Method'!$A99,1),99)))</f>
        <v>Transportation - Airport—Concourse</v>
      </c>
      <c r="C101" s="16">
        <f>'Area Category Method'!B99</f>
        <v>33.333329999999997</v>
      </c>
      <c r="D101" s="16">
        <f>'Area Category Method'!C99</f>
        <v>250</v>
      </c>
      <c r="E101" s="16">
        <f>'Area Category Method'!D99</f>
        <v>250</v>
      </c>
      <c r="F101" s="16">
        <f>'Area Category Method'!E99</f>
        <v>0.5</v>
      </c>
      <c r="G101" s="16">
        <f>'Area Category Method'!F99</f>
        <v>0.18</v>
      </c>
      <c r="H101" s="16">
        <f>'Area Category Method'!G99</f>
        <v>0.36</v>
      </c>
      <c r="I101" s="16">
        <f>'Area Category Method'!H99</f>
        <v>4</v>
      </c>
      <c r="J101" s="16">
        <f>'Area Category Method'!I99</f>
        <v>0.06</v>
      </c>
      <c r="K101" s="16">
        <f>'Area Category Method'!J99</f>
        <v>7.5</v>
      </c>
      <c r="L101" s="16">
        <f>'Area Category Method'!K99</f>
        <v>0</v>
      </c>
      <c r="M101" s="16">
        <f>'Area Category Method'!M99</f>
        <v>0.06</v>
      </c>
      <c r="N101" s="16">
        <f>'Area Category Method'!L99</f>
        <v>7.5</v>
      </c>
      <c r="O101" s="16">
        <f>'Area Category Method'!N99</f>
        <v>0</v>
      </c>
      <c r="P101" s="16">
        <f>'Area Category Method'!O99</f>
        <v>0.15</v>
      </c>
      <c r="Q101" s="16">
        <f>'Area Category Method'!P99</f>
        <v>0</v>
      </c>
      <c r="R101" s="16">
        <f>'Area Category Method'!Q99</f>
        <v>0</v>
      </c>
      <c r="S101" s="16">
        <f>'Area Category Method'!R99</f>
        <v>100</v>
      </c>
      <c r="T101" s="16">
        <f>'Area Category Method'!S99</f>
        <v>300</v>
      </c>
      <c r="U101" s="16">
        <f>'Area Category Method'!T99</f>
        <v>1.5</v>
      </c>
      <c r="V101" s="16">
        <f>'Area Category Method'!U99</f>
        <v>2</v>
      </c>
      <c r="W101" s="16" t="str">
        <f>'Area Category Method'!V99</f>
        <v>Retail</v>
      </c>
      <c r="X101" s="16" t="str">
        <f>'Area Category Method'!$V99&amp;X$130</f>
        <v>RetailOccupancy</v>
      </c>
      <c r="Y101" s="16" t="str">
        <f>'Area Category Method'!$V99&amp;Y$130</f>
        <v>RetailReceptacle</v>
      </c>
      <c r="Z101" s="16" t="str">
        <f>'Area Category Method'!$V99&amp;Z$130</f>
        <v>RetailServiceHotWater</v>
      </c>
      <c r="AA101" s="16" t="str">
        <f>'Area Category Method'!$V99&amp;AA$130</f>
        <v>RetailLights</v>
      </c>
      <c r="AB101" s="16" t="str">
        <f>'Area Category Method'!$V99&amp;AB$130</f>
        <v>RetailGasEquip</v>
      </c>
      <c r="AC101" s="16" t="str">
        <f>'Area Category Method'!$V99&amp;AC$130</f>
        <v>RetailRefrigeration</v>
      </c>
      <c r="AD101" s="16" t="str">
        <f>'Area Category Method'!$V99&amp;AD$130</f>
        <v>RetailInfiltration</v>
      </c>
      <c r="AE101" s="16" t="str">
        <f>'Area Category Method'!$V99&amp;AE$130</f>
        <v>RetailHVACAvail</v>
      </c>
      <c r="AF101" s="16" t="str">
        <f>'Area Category Method'!$V99&amp;AF$130</f>
        <v>RetailHtgSetpt</v>
      </c>
      <c r="AG101" s="16" t="str">
        <f>'Area Category Method'!$V99&amp;AG$130</f>
        <v>RetailClgSetpt</v>
      </c>
      <c r="AH101" s="16" t="str">
        <f>'Area Category Method'!$V99&amp;AH$130</f>
        <v>RetailElevator</v>
      </c>
      <c r="AI101" s="16" t="str">
        <f>'Area Category Method'!$V99&amp;AI$130</f>
        <v>RetailEscalator</v>
      </c>
      <c r="AJ101" s="15" t="str">
        <f>'Area Category Method'!$V99&amp;AJ$130</f>
        <v>RetailWtrHtrSetpt</v>
      </c>
      <c r="AK101" s="15" t="s">
        <v>208</v>
      </c>
    </row>
    <row r="102" spans="1:37">
      <c r="B102" s="16" t="str">
        <f>TRIM(LEFT('Area Category Method'!$A100,IF(ISNUMBER(FIND(" (Note",'Area Category Method'!$A100,1)),FIND(" (Note",'Area Category Method'!$A100,1),99)))</f>
        <v>Transportation - Audience Seating</v>
      </c>
      <c r="C102" s="16">
        <f>'Area Category Method'!B100</f>
        <v>10</v>
      </c>
      <c r="D102" s="16">
        <f>'Area Category Method'!C100</f>
        <v>250</v>
      </c>
      <c r="E102" s="16">
        <f>'Area Category Method'!D100</f>
        <v>250</v>
      </c>
      <c r="F102" s="16">
        <f>'Area Category Method'!E100</f>
        <v>0.5</v>
      </c>
      <c r="G102" s="16">
        <f>'Area Category Method'!F100</f>
        <v>0.18</v>
      </c>
      <c r="H102" s="16">
        <f>'Area Category Method'!G100</f>
        <v>0.54</v>
      </c>
      <c r="I102" s="16">
        <f>'Area Category Method'!H100</f>
        <v>4</v>
      </c>
      <c r="J102" s="16">
        <f>'Area Category Method'!I100</f>
        <v>0.06</v>
      </c>
      <c r="K102" s="16">
        <f>'Area Category Method'!J100</f>
        <v>7.5</v>
      </c>
      <c r="L102" s="16">
        <f>'Area Category Method'!K100</f>
        <v>0</v>
      </c>
      <c r="M102" s="16">
        <f>'Area Category Method'!M100</f>
        <v>0.06</v>
      </c>
      <c r="N102" s="16">
        <f>'Area Category Method'!L100</f>
        <v>7.5</v>
      </c>
      <c r="O102" s="16">
        <f>'Area Category Method'!N100</f>
        <v>0</v>
      </c>
      <c r="P102" s="16">
        <f>'Area Category Method'!O100</f>
        <v>0.15</v>
      </c>
      <c r="Q102" s="16">
        <f>'Area Category Method'!P100</f>
        <v>0</v>
      </c>
      <c r="R102" s="16">
        <f>'Area Category Method'!Q100</f>
        <v>0</v>
      </c>
      <c r="S102" s="16">
        <f>'Area Category Method'!R100</f>
        <v>300</v>
      </c>
      <c r="T102" s="16">
        <f>'Area Category Method'!S100</f>
        <v>300</v>
      </c>
      <c r="U102" s="16">
        <f>'Area Category Method'!T100</f>
        <v>1.5</v>
      </c>
      <c r="V102" s="16">
        <f>'Area Category Method'!U100</f>
        <v>2</v>
      </c>
      <c r="W102" s="16" t="str">
        <f>'Area Category Method'!V100</f>
        <v>Office</v>
      </c>
      <c r="X102" s="16" t="str">
        <f>'Area Category Method'!$V100&amp;X$130</f>
        <v>OfficeOccupancy</v>
      </c>
      <c r="Y102" s="16" t="str">
        <f>'Area Category Method'!$V100&amp;Y$130</f>
        <v>OfficeReceptacle</v>
      </c>
      <c r="Z102" s="16" t="str">
        <f>'Area Category Method'!$V100&amp;Z$130</f>
        <v>OfficeServiceHotWater</v>
      </c>
      <c r="AA102" s="16" t="str">
        <f>'Area Category Method'!$V100&amp;AA$130</f>
        <v>OfficeLights</v>
      </c>
      <c r="AB102" s="16" t="str">
        <f>'Area Category Method'!$V100&amp;AB$130</f>
        <v>OfficeGasEquip</v>
      </c>
      <c r="AC102" s="16" t="str">
        <f>'Area Category Method'!$V100&amp;AC$130</f>
        <v>OfficeRefrigeration</v>
      </c>
      <c r="AD102" s="16" t="str">
        <f>'Area Category Method'!$V100&amp;AD$130</f>
        <v>OfficeInfiltration</v>
      </c>
      <c r="AE102" s="16" t="str">
        <f>'Area Category Method'!$V100&amp;AE$130</f>
        <v>OfficeHVACAvail</v>
      </c>
      <c r="AF102" s="16" t="str">
        <f>'Area Category Method'!$V100&amp;AF$130</f>
        <v>OfficeHtgSetpt</v>
      </c>
      <c r="AG102" s="16" t="str">
        <f>'Area Category Method'!$V100&amp;AG$130</f>
        <v>OfficeClgSetpt</v>
      </c>
      <c r="AH102" s="16" t="str">
        <f>'Area Category Method'!$V100&amp;AH$130</f>
        <v>OfficeElevator</v>
      </c>
      <c r="AI102" s="16" t="str">
        <f>'Area Category Method'!$V100&amp;AI$130</f>
        <v>OfficeEscalator</v>
      </c>
      <c r="AJ102" s="15" t="str">
        <f>'Area Category Method'!$V100&amp;AJ$130</f>
        <v>OfficeWtrHtrSetpt</v>
      </c>
      <c r="AK102" s="15" t="s">
        <v>208</v>
      </c>
    </row>
    <row r="103" spans="1:37">
      <c r="B103" s="16" t="str">
        <f>TRIM(LEFT('Area Category Method'!$A101,IF(ISNUMBER(FIND(" (Note",'Area Category Method'!$A101,1)),FIND(" (Note",'Area Category Method'!$A101,1),99)))</f>
        <v>Transportation - Terminal—Ticket Counter</v>
      </c>
      <c r="C103" s="16">
        <f>'Area Category Method'!B101</f>
        <v>33.333329999999997</v>
      </c>
      <c r="D103" s="16">
        <f>'Area Category Method'!C101</f>
        <v>250</v>
      </c>
      <c r="E103" s="16">
        <f>'Area Category Method'!D101</f>
        <v>250</v>
      </c>
      <c r="F103" s="16">
        <f>'Area Category Method'!E101</f>
        <v>0.5</v>
      </c>
      <c r="G103" s="16">
        <f>'Area Category Method'!F101</f>
        <v>0.18</v>
      </c>
      <c r="H103" s="16">
        <f>'Area Category Method'!G101</f>
        <v>1.08</v>
      </c>
      <c r="I103" s="16">
        <f>'Area Category Method'!H101</f>
        <v>4</v>
      </c>
      <c r="J103" s="16">
        <f>'Area Category Method'!I101</f>
        <v>0.06</v>
      </c>
      <c r="K103" s="16">
        <f>'Area Category Method'!J101</f>
        <v>7.5</v>
      </c>
      <c r="L103" s="16">
        <f>'Area Category Method'!K101</f>
        <v>0</v>
      </c>
      <c r="M103" s="16">
        <f>'Area Category Method'!M101</f>
        <v>0.06</v>
      </c>
      <c r="N103" s="16">
        <f>'Area Category Method'!L101</f>
        <v>7.5</v>
      </c>
      <c r="O103" s="16">
        <f>'Area Category Method'!N101</f>
        <v>0</v>
      </c>
      <c r="P103" s="16">
        <f>'Area Category Method'!O101</f>
        <v>0.15</v>
      </c>
      <c r="Q103" s="16">
        <f>'Area Category Method'!P101</f>
        <v>0</v>
      </c>
      <c r="R103" s="16">
        <f>'Area Category Method'!Q101</f>
        <v>0</v>
      </c>
      <c r="S103" s="16">
        <f>'Area Category Method'!R101</f>
        <v>50</v>
      </c>
      <c r="T103" s="16">
        <f>'Area Category Method'!S101</f>
        <v>500</v>
      </c>
      <c r="U103" s="16">
        <f>'Area Category Method'!T101</f>
        <v>1.5</v>
      </c>
      <c r="V103" s="16">
        <f>'Area Category Method'!U101</f>
        <v>2</v>
      </c>
      <c r="W103" s="16" t="str">
        <f>'Area Category Method'!V101</f>
        <v>Assembly</v>
      </c>
      <c r="X103" s="16" t="str">
        <f>'Area Category Method'!$V101&amp;X$130</f>
        <v>AssemblyOccupancy</v>
      </c>
      <c r="Y103" s="16" t="str">
        <f>'Area Category Method'!$V101&amp;Y$130</f>
        <v>AssemblyReceptacle</v>
      </c>
      <c r="Z103" s="16" t="str">
        <f>'Area Category Method'!$V101&amp;Z$130</f>
        <v>AssemblyServiceHotWater</v>
      </c>
      <c r="AA103" s="16" t="str">
        <f>'Area Category Method'!$V101&amp;AA$130</f>
        <v>AssemblyLights</v>
      </c>
      <c r="AB103" s="16" t="str">
        <f>'Area Category Method'!$V101&amp;AB$130</f>
        <v>AssemblyGasEquip</v>
      </c>
      <c r="AC103" s="16" t="str">
        <f>'Area Category Method'!$V101&amp;AC$130</f>
        <v>AssemblyRefrigeration</v>
      </c>
      <c r="AD103" s="16" t="str">
        <f>'Area Category Method'!$V101&amp;AD$130</f>
        <v>AssemblyInfiltration</v>
      </c>
      <c r="AE103" s="16" t="str">
        <f>'Area Category Method'!$V101&amp;AE$130</f>
        <v>AssemblyHVACAvail</v>
      </c>
      <c r="AF103" s="16" t="str">
        <f>'Area Category Method'!$V101&amp;AF$130</f>
        <v>AssemblyHtgSetpt</v>
      </c>
      <c r="AG103" s="16" t="str">
        <f>'Area Category Method'!$V101&amp;AG$130</f>
        <v>AssemblyClgSetpt</v>
      </c>
      <c r="AH103" s="16" t="str">
        <f>'Area Category Method'!$V101&amp;AH$130</f>
        <v>AssemblyElevator</v>
      </c>
      <c r="AI103" s="16" t="str">
        <f>'Area Category Method'!$V101&amp;AI$130</f>
        <v>AssemblyEscalator</v>
      </c>
      <c r="AJ103" s="15" t="str">
        <f>'Area Category Method'!$V101&amp;AJ$130</f>
        <v>AssemblyWtrHtrSetpt</v>
      </c>
      <c r="AK103" s="15" t="s">
        <v>208</v>
      </c>
    </row>
    <row r="104" spans="1:37">
      <c r="B104" s="16" t="str">
        <f>TRIM(LEFT('Area Category Method'!$A102,IF(ISNUMBER(FIND(" (Note",'Area Category Method'!$A102,1)),FIND(" (Note",'Area Category Method'!$A102,1),99)))</f>
        <v>Warehouse - Fine Material Storage</v>
      </c>
      <c r="C104" s="16">
        <f>'Area Category Method'!B102</f>
        <v>3</v>
      </c>
      <c r="D104" s="16">
        <f>'Area Category Method'!C102</f>
        <v>275</v>
      </c>
      <c r="E104" s="16">
        <f>'Area Category Method'!D102</f>
        <v>475</v>
      </c>
      <c r="F104" s="16">
        <f>'Area Category Method'!E102</f>
        <v>0.2</v>
      </c>
      <c r="G104" s="16">
        <f>'Area Category Method'!F102</f>
        <v>0.18</v>
      </c>
      <c r="H104" s="16">
        <f>'Area Category Method'!G102</f>
        <v>0.95</v>
      </c>
      <c r="I104" s="16">
        <f>'Area Category Method'!H102</f>
        <v>6</v>
      </c>
      <c r="J104" s="16">
        <f>'Area Category Method'!I102</f>
        <v>0.06</v>
      </c>
      <c r="K104" s="16">
        <f>'Area Category Method'!J102</f>
        <v>10</v>
      </c>
      <c r="L104" s="16">
        <f>'Area Category Method'!K102</f>
        <v>0</v>
      </c>
      <c r="M104" s="16">
        <f>'Area Category Method'!M102</f>
        <v>0.06</v>
      </c>
      <c r="N104" s="16">
        <f>'Area Category Method'!L102</f>
        <v>0</v>
      </c>
      <c r="O104" s="16">
        <f>'Area Category Method'!N102</f>
        <v>0</v>
      </c>
      <c r="P104" s="16">
        <f>'Area Category Method'!O102</f>
        <v>0.15</v>
      </c>
      <c r="Q104" s="16">
        <f>'Area Category Method'!P102</f>
        <v>0</v>
      </c>
      <c r="R104" s="16">
        <f>'Area Category Method'!Q102</f>
        <v>0</v>
      </c>
      <c r="S104" s="16">
        <f>'Area Category Method'!R102</f>
        <v>50</v>
      </c>
      <c r="T104" s="16">
        <f>'Area Category Method'!S102</f>
        <v>300</v>
      </c>
      <c r="U104" s="16">
        <f>'Area Category Method'!T102</f>
        <v>1.5</v>
      </c>
      <c r="V104" s="16">
        <f>'Area Category Method'!U102</f>
        <v>2</v>
      </c>
      <c r="W104" s="16" t="str">
        <f>'Area Category Method'!V102</f>
        <v>Warehouse</v>
      </c>
      <c r="X104" s="16" t="str">
        <f>'Area Category Method'!$V102&amp;X$130</f>
        <v>WarehouseOccupancy</v>
      </c>
      <c r="Y104" s="16" t="str">
        <f>'Area Category Method'!$V102&amp;Y$130</f>
        <v>WarehouseReceptacle</v>
      </c>
      <c r="Z104" s="16" t="str">
        <f>'Area Category Method'!$V102&amp;Z$130</f>
        <v>WarehouseServiceHotWater</v>
      </c>
      <c r="AA104" s="16" t="str">
        <f>'Area Category Method'!$V102&amp;AA$130</f>
        <v>WarehouseLights</v>
      </c>
      <c r="AB104" s="16" t="str">
        <f>'Area Category Method'!$V102&amp;AB$130</f>
        <v>WarehouseGasEquip</v>
      </c>
      <c r="AC104" s="16" t="str">
        <f>'Area Category Method'!$V102&amp;AC$130</f>
        <v>WarehouseRefrigeration</v>
      </c>
      <c r="AD104" s="16" t="str">
        <f>'Area Category Method'!$V102&amp;AD$130</f>
        <v>WarehouseInfiltration</v>
      </c>
      <c r="AE104" s="16" t="str">
        <f>'Area Category Method'!$V102&amp;AE$130</f>
        <v>WarehouseHVACAvail</v>
      </c>
      <c r="AF104" s="16" t="str">
        <f>'Area Category Method'!$V102&amp;AF$130</f>
        <v>WarehouseHtgSetpt</v>
      </c>
      <c r="AG104" s="16" t="str">
        <f>'Area Category Method'!$V102&amp;AG$130</f>
        <v>WarehouseClgSetpt</v>
      </c>
      <c r="AH104" s="16" t="str">
        <f>'Area Category Method'!$V102&amp;AH$130</f>
        <v>WarehouseElevator</v>
      </c>
      <c r="AI104" s="16" t="str">
        <f>'Area Category Method'!$V102&amp;AI$130</f>
        <v>WarehouseEscalator</v>
      </c>
      <c r="AJ104" s="15" t="str">
        <f>'Area Category Method'!$V102&amp;AJ$130</f>
        <v>WarehouseWtrHtrSetpt</v>
      </c>
      <c r="AK104" s="15" t="s">
        <v>208</v>
      </c>
    </row>
    <row r="105" spans="1:37">
      <c r="B105" s="16" t="str">
        <f>TRIM(LEFT('Area Category Method'!$A103,IF(ISNUMBER(FIND(" (Note",'Area Category Method'!$A103,1)),FIND(" (Note",'Area Category Method'!$A103,1),99)))</f>
        <v>Warehouse - Medium/Bulky Material Storage</v>
      </c>
      <c r="C105" s="16">
        <f>'Area Category Method'!B103</f>
        <v>3</v>
      </c>
      <c r="D105" s="16">
        <f>'Area Category Method'!C103</f>
        <v>275</v>
      </c>
      <c r="E105" s="16">
        <f>'Area Category Method'!D103</f>
        <v>475</v>
      </c>
      <c r="F105" s="16">
        <f>'Area Category Method'!E103</f>
        <v>0.2</v>
      </c>
      <c r="G105" s="16">
        <f>'Area Category Method'!F103</f>
        <v>0.18</v>
      </c>
      <c r="H105" s="16">
        <f>'Area Category Method'!G103</f>
        <v>0.57999999999999996</v>
      </c>
      <c r="I105" s="16">
        <f>'Area Category Method'!H103</f>
        <v>4</v>
      </c>
      <c r="J105" s="16">
        <f>'Area Category Method'!I103</f>
        <v>0.06</v>
      </c>
      <c r="K105" s="16">
        <f>'Area Category Method'!J103</f>
        <v>10</v>
      </c>
      <c r="L105" s="16">
        <f>'Area Category Method'!K103</f>
        <v>0</v>
      </c>
      <c r="M105" s="16">
        <f>'Area Category Method'!M103</f>
        <v>0.06</v>
      </c>
      <c r="N105" s="16">
        <f>'Area Category Method'!L103</f>
        <v>0</v>
      </c>
      <c r="O105" s="16">
        <f>'Area Category Method'!N103</f>
        <v>0</v>
      </c>
      <c r="P105" s="16">
        <f>'Area Category Method'!O103</f>
        <v>0.15</v>
      </c>
      <c r="Q105" s="16">
        <f>'Area Category Method'!P103</f>
        <v>0</v>
      </c>
      <c r="R105" s="16">
        <f>'Area Category Method'!Q103</f>
        <v>0</v>
      </c>
      <c r="S105" s="16">
        <f>'Area Category Method'!R103</f>
        <v>50</v>
      </c>
      <c r="T105" s="16">
        <f>'Area Category Method'!S103</f>
        <v>300</v>
      </c>
      <c r="U105" s="16">
        <f>'Area Category Method'!T103</f>
        <v>1.5</v>
      </c>
      <c r="V105" s="16">
        <f>'Area Category Method'!U103</f>
        <v>2</v>
      </c>
      <c r="W105" s="16" t="str">
        <f>'Area Category Method'!V103</f>
        <v>Warehouse</v>
      </c>
      <c r="X105" s="16" t="str">
        <f>'Area Category Method'!$V103&amp;X$130</f>
        <v>WarehouseOccupancy</v>
      </c>
      <c r="Y105" s="16" t="str">
        <f>'Area Category Method'!$V103&amp;Y$130</f>
        <v>WarehouseReceptacle</v>
      </c>
      <c r="Z105" s="16" t="str">
        <f>'Area Category Method'!$V103&amp;Z$130</f>
        <v>WarehouseServiceHotWater</v>
      </c>
      <c r="AA105" s="16" t="str">
        <f>'Area Category Method'!$V103&amp;AA$130</f>
        <v>WarehouseLights</v>
      </c>
      <c r="AB105" s="16" t="str">
        <f>'Area Category Method'!$V103&amp;AB$130</f>
        <v>WarehouseGasEquip</v>
      </c>
      <c r="AC105" s="16" t="str">
        <f>'Area Category Method'!$V103&amp;AC$130</f>
        <v>WarehouseRefrigeration</v>
      </c>
      <c r="AD105" s="16" t="str">
        <f>'Area Category Method'!$V103&amp;AD$130</f>
        <v>WarehouseInfiltration</v>
      </c>
      <c r="AE105" s="16" t="str">
        <f>'Area Category Method'!$V103&amp;AE$130</f>
        <v>WarehouseHVACAvail</v>
      </c>
      <c r="AF105" s="16" t="str">
        <f>'Area Category Method'!$V103&amp;AF$130</f>
        <v>WarehouseHtgSetpt</v>
      </c>
      <c r="AG105" s="16" t="str">
        <f>'Area Category Method'!$V103&amp;AG$130</f>
        <v>WarehouseClgSetpt</v>
      </c>
      <c r="AH105" s="16" t="str">
        <f>'Area Category Method'!$V103&amp;AH$130</f>
        <v>WarehouseElevator</v>
      </c>
      <c r="AI105" s="16" t="str">
        <f>'Area Category Method'!$V103&amp;AI$130</f>
        <v>WarehouseEscalator</v>
      </c>
      <c r="AJ105" s="15" t="str">
        <f>'Area Category Method'!$V103&amp;AJ$130</f>
        <v>WarehouseWtrHtrSetpt</v>
      </c>
      <c r="AK105" s="15" t="s">
        <v>208</v>
      </c>
    </row>
    <row r="106" spans="1:37">
      <c r="A106" s="16" t="s">
        <v>32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</row>
    <row r="107" spans="1:37">
      <c r="A107" s="16" t="s">
        <v>33</v>
      </c>
      <c r="B107" s="33"/>
      <c r="D107" s="16"/>
      <c r="E107" s="16"/>
      <c r="F107" s="16"/>
      <c r="G107" s="16"/>
      <c r="H107" s="32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</row>
    <row r="108" spans="1:37">
      <c r="A108" s="16" t="s">
        <v>33</v>
      </c>
      <c r="B108" s="33"/>
      <c r="D108" s="16"/>
      <c r="E108" s="16"/>
      <c r="F108" s="16"/>
      <c r="G108" s="16"/>
      <c r="H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</row>
    <row r="109" spans="1:37">
      <c r="A109" s="16" t="s">
        <v>33</v>
      </c>
      <c r="B109" s="40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R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</row>
    <row r="110" spans="1:37" s="23" customFormat="1" ht="15" customHeight="1">
      <c r="A110" s="16" t="s">
        <v>33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</row>
    <row r="111" spans="1:37" s="19" customFormat="1" ht="15" customHeight="1">
      <c r="A111" s="16" t="s">
        <v>33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</row>
    <row r="112" spans="1:37" ht="15">
      <c r="A112" s="16" t="s">
        <v>33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28"/>
      <c r="T112" s="28"/>
      <c r="U112" s="28"/>
      <c r="V112" s="28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</row>
    <row r="113" spans="1:35" ht="15">
      <c r="A113" s="16" t="s">
        <v>33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28"/>
      <c r="T113" s="28"/>
      <c r="U113" s="28"/>
      <c r="V113" s="28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</row>
    <row r="114" spans="1:35" ht="15">
      <c r="A114" s="16" t="s">
        <v>33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28"/>
      <c r="T114" s="28"/>
      <c r="U114" s="28"/>
      <c r="V114" s="28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</row>
    <row r="115" spans="1:35" ht="15">
      <c r="A115" s="16" t="s">
        <v>33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28"/>
      <c r="T115" s="28"/>
      <c r="U115" s="28"/>
      <c r="V115" s="28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</row>
    <row r="116" spans="1:35" ht="15">
      <c r="A116" s="16" t="s">
        <v>33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28"/>
      <c r="T116" s="28"/>
      <c r="U116" s="28"/>
      <c r="V116" s="28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</row>
    <row r="117" spans="1:35" ht="15">
      <c r="A117" s="16" t="s">
        <v>33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28"/>
      <c r="T117" s="28"/>
      <c r="U117" s="28"/>
      <c r="V117" s="28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</row>
    <row r="118" spans="1:35" ht="15">
      <c r="A118" s="16" t="s">
        <v>33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28"/>
      <c r="T118" s="28"/>
      <c r="U118" s="28"/>
      <c r="V118" s="28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</row>
    <row r="119" spans="1:35" ht="15">
      <c r="A119" s="16" t="s">
        <v>33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28"/>
      <c r="T119" s="28"/>
      <c r="U119" s="28"/>
      <c r="V119" s="28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</row>
    <row r="120" spans="1:35" ht="15">
      <c r="A120" s="16" t="s">
        <v>33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28"/>
      <c r="T120" s="28"/>
      <c r="U120" s="28"/>
      <c r="V120" s="28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</row>
    <row r="121" spans="1:35" ht="15">
      <c r="A121" s="16" t="s">
        <v>33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28"/>
      <c r="T121" s="28"/>
      <c r="U121" s="28"/>
      <c r="V121" s="28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</row>
    <row r="122" spans="1:35" ht="15">
      <c r="A122" s="16" t="s">
        <v>33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28"/>
      <c r="T122" s="28"/>
      <c r="U122" s="28"/>
      <c r="V122" s="28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</row>
    <row r="123" spans="1:35" ht="15">
      <c r="A123" s="16" t="s">
        <v>33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28"/>
      <c r="T123" s="28"/>
      <c r="U123" s="28"/>
      <c r="V123" s="28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</row>
    <row r="124" spans="1:35" ht="15">
      <c r="A124" s="16" t="s">
        <v>33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28"/>
      <c r="T124" s="28"/>
      <c r="U124" s="28"/>
      <c r="V124" s="28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</row>
    <row r="125" spans="1:35" ht="15">
      <c r="A125" s="16" t="s">
        <v>33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28"/>
      <c r="T125" s="28"/>
      <c r="U125" s="28"/>
      <c r="V125" s="28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</row>
    <row r="126" spans="1:35" ht="15">
      <c r="A126" s="16" t="s">
        <v>33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28"/>
      <c r="T126" s="28"/>
      <c r="U126" s="28"/>
      <c r="V126" s="28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</row>
    <row r="127" spans="1:35" ht="15">
      <c r="A127" s="16" t="s">
        <v>33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28"/>
      <c r="T127" s="28"/>
      <c r="U127" s="28"/>
      <c r="V127" s="28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</row>
    <row r="128" spans="1:35" ht="15">
      <c r="A128" s="16" t="s">
        <v>33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28"/>
      <c r="T128" s="28"/>
      <c r="U128" s="28"/>
      <c r="V128" s="28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</row>
    <row r="129" spans="1:36">
      <c r="A129" s="16" t="s">
        <v>33</v>
      </c>
      <c r="C129" s="16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</row>
    <row r="130" spans="1:36">
      <c r="A130" s="16" t="s">
        <v>33</v>
      </c>
      <c r="X130" s="31" t="s">
        <v>299</v>
      </c>
      <c r="Y130" s="31" t="s">
        <v>300</v>
      </c>
      <c r="Z130" s="31" t="s">
        <v>301</v>
      </c>
      <c r="AA130" s="31" t="s">
        <v>302</v>
      </c>
      <c r="AB130" s="31" t="s">
        <v>303</v>
      </c>
      <c r="AC130" s="31" t="s">
        <v>304</v>
      </c>
      <c r="AD130" s="31" t="s">
        <v>305</v>
      </c>
      <c r="AE130" s="31" t="s">
        <v>306</v>
      </c>
      <c r="AF130" s="31" t="s">
        <v>307</v>
      </c>
      <c r="AG130" s="31" t="s">
        <v>308</v>
      </c>
      <c r="AH130" s="31" t="s">
        <v>309</v>
      </c>
      <c r="AI130" s="31" t="s">
        <v>310</v>
      </c>
      <c r="AJ130" s="31" t="s">
        <v>311</v>
      </c>
    </row>
  </sheetData>
  <conditionalFormatting sqref="A5:AJ105 A4:N4 A3:I3">
    <cfRule type="expression" dxfId="2" priority="102">
      <formula>IF($AL3="X",TRUE,FALSE)</formula>
    </cfRule>
  </conditionalFormatting>
  <conditionalFormatting sqref="O4:AJ4">
    <cfRule type="expression" dxfId="1" priority="104">
      <formula>IF($AL4="X",TRUE,FALSE)</formula>
    </cfRule>
  </conditionalFormatting>
  <conditionalFormatting sqref="Q3:AJ3">
    <cfRule type="expression" dxfId="0" priority="105">
      <formula>IF($AL3="X",TRUE,FALSE)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="85" zoomScaleNormal="85" workbookViewId="0">
      <selection activeCell="C57" sqref="C57"/>
    </sheetView>
  </sheetViews>
  <sheetFormatPr defaultRowHeight="15"/>
  <cols>
    <col min="1" max="1" width="4.85546875" style="3" customWidth="1"/>
    <col min="2" max="2" width="49" style="3" customWidth="1"/>
    <col min="3" max="3" width="36.42578125" style="3" customWidth="1"/>
    <col min="4" max="4" width="32.42578125" style="3" customWidth="1"/>
    <col min="5" max="5" width="30.42578125" style="3" customWidth="1"/>
    <col min="6" max="12" width="36.42578125" style="3" customWidth="1"/>
    <col min="13" max="15" width="28.5703125" style="3" customWidth="1"/>
    <col min="16" max="16384" width="9.140625" style="3"/>
  </cols>
  <sheetData>
    <row r="1" spans="1:15">
      <c r="A1" s="3" t="s">
        <v>202</v>
      </c>
    </row>
    <row r="2" spans="1:15">
      <c r="A2" s="1" t="s">
        <v>205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5" s="9" customFormat="1">
      <c r="B3" s="10" t="s">
        <v>207</v>
      </c>
      <c r="C3" s="11" t="s">
        <v>50</v>
      </c>
      <c r="D3" s="11" t="s">
        <v>49</v>
      </c>
      <c r="E3" s="11" t="s">
        <v>48</v>
      </c>
      <c r="F3" s="11" t="s">
        <v>206</v>
      </c>
      <c r="G3" s="12" t="s">
        <v>47</v>
      </c>
      <c r="H3" s="12" t="s">
        <v>46</v>
      </c>
      <c r="I3" s="13" t="s">
        <v>45</v>
      </c>
      <c r="J3" s="13" t="s">
        <v>44</v>
      </c>
      <c r="K3" s="13" t="s">
        <v>43</v>
      </c>
      <c r="L3" s="13" t="s">
        <v>42</v>
      </c>
      <c r="M3" s="12" t="s">
        <v>59</v>
      </c>
      <c r="N3" s="12" t="s">
        <v>60</v>
      </c>
      <c r="O3" s="14" t="s">
        <v>64</v>
      </c>
    </row>
    <row r="4" spans="1:15" s="5" customFormat="1">
      <c r="A4" s="5" t="s">
        <v>33</v>
      </c>
      <c r="B4" s="6" t="s">
        <v>201</v>
      </c>
      <c r="C4" s="7" t="s">
        <v>67</v>
      </c>
      <c r="D4" s="7" t="s">
        <v>68</v>
      </c>
      <c r="E4" s="7" t="s">
        <v>69</v>
      </c>
      <c r="F4" s="7" t="s">
        <v>70</v>
      </c>
      <c r="G4" s="7" t="s">
        <v>71</v>
      </c>
      <c r="H4" s="7" t="s">
        <v>38</v>
      </c>
      <c r="I4" s="7" t="s">
        <v>37</v>
      </c>
      <c r="J4" s="7" t="s">
        <v>36</v>
      </c>
      <c r="K4" s="7" t="s">
        <v>35</v>
      </c>
      <c r="L4" s="7" t="s">
        <v>34</v>
      </c>
      <c r="M4" s="8" t="s">
        <v>58</v>
      </c>
      <c r="N4" s="8" t="s">
        <v>61</v>
      </c>
      <c r="O4" s="8" t="s">
        <v>65</v>
      </c>
    </row>
    <row r="5" spans="1:15">
      <c r="B5" s="3" t="s">
        <v>8</v>
      </c>
      <c r="C5" s="3" t="s">
        <v>72</v>
      </c>
      <c r="D5" s="3" t="s">
        <v>73</v>
      </c>
      <c r="E5" s="3" t="s">
        <v>132</v>
      </c>
      <c r="F5" s="3" t="s">
        <v>74</v>
      </c>
      <c r="G5" s="3" t="s">
        <v>133</v>
      </c>
      <c r="H5" s="3" t="s">
        <v>75</v>
      </c>
      <c r="I5" s="3" t="s">
        <v>76</v>
      </c>
      <c r="J5" s="3" t="s">
        <v>134</v>
      </c>
      <c r="K5" s="3" t="s">
        <v>216</v>
      </c>
      <c r="L5" s="3" t="s">
        <v>217</v>
      </c>
      <c r="M5" s="3" t="s">
        <v>135</v>
      </c>
      <c r="N5" s="3" t="s">
        <v>136</v>
      </c>
      <c r="O5" s="3" t="s">
        <v>218</v>
      </c>
    </row>
    <row r="6" spans="1:15">
      <c r="B6" s="3" t="s">
        <v>25</v>
      </c>
      <c r="C6" s="3" t="s">
        <v>77</v>
      </c>
      <c r="D6" s="3" t="s">
        <v>78</v>
      </c>
      <c r="E6" s="3" t="s">
        <v>147</v>
      </c>
      <c r="F6" s="3" t="s">
        <v>79</v>
      </c>
      <c r="G6" s="3" t="s">
        <v>148</v>
      </c>
      <c r="H6" s="3" t="s">
        <v>80</v>
      </c>
      <c r="I6" s="3" t="s">
        <v>81</v>
      </c>
      <c r="J6" s="3" t="s">
        <v>149</v>
      </c>
      <c r="K6" s="3" t="s">
        <v>219</v>
      </c>
      <c r="L6" s="3" t="s">
        <v>220</v>
      </c>
      <c r="M6" s="3" t="s">
        <v>150</v>
      </c>
      <c r="N6" s="3" t="s">
        <v>151</v>
      </c>
      <c r="O6" s="3" t="s">
        <v>221</v>
      </c>
    </row>
    <row r="7" spans="1:15">
      <c r="B7" s="3" t="s">
        <v>12</v>
      </c>
      <c r="C7" s="3" t="s">
        <v>82</v>
      </c>
      <c r="D7" s="3" t="s">
        <v>83</v>
      </c>
      <c r="E7" s="3" t="s">
        <v>166</v>
      </c>
      <c r="F7" s="3" t="s">
        <v>84</v>
      </c>
      <c r="G7" s="3" t="s">
        <v>167</v>
      </c>
      <c r="H7" s="3" t="s">
        <v>85</v>
      </c>
      <c r="I7" s="3" t="s">
        <v>86</v>
      </c>
      <c r="J7" s="3" t="s">
        <v>168</v>
      </c>
      <c r="K7" s="3" t="s">
        <v>222</v>
      </c>
      <c r="L7" s="3" t="s">
        <v>223</v>
      </c>
      <c r="M7" s="3" t="s">
        <v>169</v>
      </c>
      <c r="N7" s="3" t="s">
        <v>170</v>
      </c>
      <c r="O7" s="3" t="s">
        <v>224</v>
      </c>
    </row>
    <row r="8" spans="1:15">
      <c r="B8" s="3" t="s">
        <v>29</v>
      </c>
      <c r="C8" s="2" t="s">
        <v>191</v>
      </c>
      <c r="D8" s="2" t="s">
        <v>192</v>
      </c>
      <c r="E8" s="2" t="s">
        <v>193</v>
      </c>
      <c r="F8" s="2" t="s">
        <v>194</v>
      </c>
      <c r="G8" s="2" t="s">
        <v>195</v>
      </c>
      <c r="H8" s="2" t="s">
        <v>196</v>
      </c>
      <c r="I8" s="2" t="s">
        <v>197</v>
      </c>
      <c r="J8" s="2" t="s">
        <v>198</v>
      </c>
      <c r="K8" s="2" t="s">
        <v>225</v>
      </c>
      <c r="L8" s="2" t="s">
        <v>226</v>
      </c>
      <c r="M8" s="2" t="s">
        <v>199</v>
      </c>
      <c r="N8" s="3" t="s">
        <v>200</v>
      </c>
      <c r="O8" s="3" t="s">
        <v>227</v>
      </c>
    </row>
    <row r="9" spans="1:15">
      <c r="B9" s="3" t="s">
        <v>26</v>
      </c>
      <c r="C9" s="3" t="s">
        <v>87</v>
      </c>
      <c r="D9" s="3" t="s">
        <v>88</v>
      </c>
      <c r="E9" s="3" t="s">
        <v>156</v>
      </c>
      <c r="F9" s="3" t="s">
        <v>89</v>
      </c>
      <c r="G9" s="3" t="s">
        <v>157</v>
      </c>
      <c r="H9" s="3" t="s">
        <v>90</v>
      </c>
      <c r="I9" s="3" t="s">
        <v>91</v>
      </c>
      <c r="J9" s="3" t="s">
        <v>158</v>
      </c>
      <c r="K9" s="3" t="s">
        <v>228</v>
      </c>
      <c r="L9" s="3" t="s">
        <v>229</v>
      </c>
      <c r="M9" s="3" t="s">
        <v>159</v>
      </c>
      <c r="N9" s="3" t="s">
        <v>160</v>
      </c>
      <c r="O9" s="3" t="s">
        <v>230</v>
      </c>
    </row>
    <row r="10" spans="1:15">
      <c r="B10" s="3" t="s">
        <v>11</v>
      </c>
      <c r="C10" s="3" t="s">
        <v>92</v>
      </c>
      <c r="D10" s="3" t="s">
        <v>93</v>
      </c>
      <c r="E10" s="3" t="s">
        <v>152</v>
      </c>
      <c r="F10" s="3" t="s">
        <v>94</v>
      </c>
      <c r="G10" s="3" t="s">
        <v>153</v>
      </c>
      <c r="H10" s="3" t="s">
        <v>95</v>
      </c>
      <c r="I10" s="3" t="s">
        <v>96</v>
      </c>
      <c r="J10" s="3" t="s">
        <v>154</v>
      </c>
      <c r="K10" s="3" t="s">
        <v>231</v>
      </c>
      <c r="L10" s="3" t="s">
        <v>232</v>
      </c>
      <c r="M10" s="3" t="s">
        <v>62</v>
      </c>
      <c r="N10" s="3" t="s">
        <v>155</v>
      </c>
      <c r="O10" s="3" t="s">
        <v>233</v>
      </c>
    </row>
    <row r="11" spans="1:15">
      <c r="B11" s="3" t="s">
        <v>13</v>
      </c>
      <c r="C11" s="3" t="s">
        <v>97</v>
      </c>
      <c r="D11" s="3" t="s">
        <v>98</v>
      </c>
      <c r="E11" s="3" t="s">
        <v>171</v>
      </c>
      <c r="F11" s="3" t="s">
        <v>99</v>
      </c>
      <c r="G11" s="3" t="s">
        <v>172</v>
      </c>
      <c r="H11" s="3" t="s">
        <v>100</v>
      </c>
      <c r="I11" s="3" t="s">
        <v>101</v>
      </c>
      <c r="J11" s="3" t="s">
        <v>173</v>
      </c>
      <c r="K11" s="3" t="s">
        <v>234</v>
      </c>
      <c r="L11" s="3" t="s">
        <v>235</v>
      </c>
      <c r="M11" s="3" t="s">
        <v>174</v>
      </c>
      <c r="N11" s="3" t="s">
        <v>175</v>
      </c>
      <c r="O11" s="3" t="s">
        <v>236</v>
      </c>
    </row>
    <row r="12" spans="1:15">
      <c r="B12" s="3" t="s">
        <v>27</v>
      </c>
      <c r="C12" s="2" t="s">
        <v>107</v>
      </c>
      <c r="D12" s="2" t="s">
        <v>108</v>
      </c>
      <c r="E12" s="2" t="s">
        <v>181</v>
      </c>
      <c r="F12" s="2" t="s">
        <v>109</v>
      </c>
      <c r="G12" s="2" t="s">
        <v>182</v>
      </c>
      <c r="H12" s="2" t="s">
        <v>110</v>
      </c>
      <c r="I12" s="2" t="s">
        <v>111</v>
      </c>
      <c r="J12" s="2" t="s">
        <v>183</v>
      </c>
      <c r="K12" s="2" t="s">
        <v>237</v>
      </c>
      <c r="L12" s="2" t="s">
        <v>238</v>
      </c>
      <c r="M12" s="3" t="s">
        <v>184</v>
      </c>
      <c r="N12" s="3" t="s">
        <v>185</v>
      </c>
      <c r="O12" s="3" t="s">
        <v>239</v>
      </c>
    </row>
    <row r="13" spans="1:15">
      <c r="B13" s="3" t="s">
        <v>28</v>
      </c>
      <c r="C13" s="2" t="s">
        <v>102</v>
      </c>
      <c r="D13" s="2" t="s">
        <v>103</v>
      </c>
      <c r="E13" s="2" t="s">
        <v>186</v>
      </c>
      <c r="F13" s="2" t="s">
        <v>104</v>
      </c>
      <c r="G13" s="2" t="s">
        <v>187</v>
      </c>
      <c r="H13" s="2" t="s">
        <v>105</v>
      </c>
      <c r="I13" s="2" t="s">
        <v>106</v>
      </c>
      <c r="J13" s="2" t="s">
        <v>188</v>
      </c>
      <c r="K13" s="2" t="s">
        <v>240</v>
      </c>
      <c r="L13" s="2" t="s">
        <v>241</v>
      </c>
      <c r="M13" s="3" t="s">
        <v>189</v>
      </c>
      <c r="N13" s="3" t="s">
        <v>190</v>
      </c>
      <c r="O13" s="3" t="s">
        <v>242</v>
      </c>
    </row>
    <row r="14" spans="1:15">
      <c r="B14" s="3" t="s">
        <v>14</v>
      </c>
      <c r="C14" s="3" t="s">
        <v>112</v>
      </c>
      <c r="D14" s="3" t="s">
        <v>113</v>
      </c>
      <c r="E14" s="3" t="s">
        <v>176</v>
      </c>
      <c r="F14" s="3" t="s">
        <v>114</v>
      </c>
      <c r="G14" s="3" t="s">
        <v>177</v>
      </c>
      <c r="H14" s="3" t="s">
        <v>115</v>
      </c>
      <c r="I14" s="3" t="s">
        <v>116</v>
      </c>
      <c r="J14" s="3" t="s">
        <v>178</v>
      </c>
      <c r="K14" s="3" t="s">
        <v>243</v>
      </c>
      <c r="L14" s="3" t="s">
        <v>244</v>
      </c>
      <c r="M14" s="3" t="s">
        <v>179</v>
      </c>
      <c r="N14" s="3" t="s">
        <v>180</v>
      </c>
      <c r="O14" s="3" t="s">
        <v>245</v>
      </c>
    </row>
    <row r="15" spans="1:15">
      <c r="B15" s="3" t="s">
        <v>15</v>
      </c>
      <c r="C15" s="3" t="s">
        <v>117</v>
      </c>
      <c r="D15" s="3" t="s">
        <v>118</v>
      </c>
      <c r="E15" s="3" t="s">
        <v>161</v>
      </c>
      <c r="F15" s="3" t="s">
        <v>119</v>
      </c>
      <c r="G15" s="3" t="s">
        <v>162</v>
      </c>
      <c r="H15" s="3" t="s">
        <v>120</v>
      </c>
      <c r="I15" s="3" t="s">
        <v>121</v>
      </c>
      <c r="J15" s="3" t="s">
        <v>163</v>
      </c>
      <c r="K15" s="3" t="s">
        <v>246</v>
      </c>
      <c r="L15" s="3" t="s">
        <v>247</v>
      </c>
      <c r="M15" s="3" t="s">
        <v>164</v>
      </c>
      <c r="N15" s="3" t="s">
        <v>165</v>
      </c>
      <c r="O15" s="3" t="s">
        <v>248</v>
      </c>
    </row>
    <row r="16" spans="1:15">
      <c r="B16" s="3" t="s">
        <v>9</v>
      </c>
      <c r="C16" s="3" t="s">
        <v>122</v>
      </c>
      <c r="D16" s="3" t="s">
        <v>123</v>
      </c>
      <c r="E16" s="3" t="s">
        <v>137</v>
      </c>
      <c r="F16" s="3" t="s">
        <v>124</v>
      </c>
      <c r="G16" s="3" t="s">
        <v>138</v>
      </c>
      <c r="H16" s="3" t="s">
        <v>125</v>
      </c>
      <c r="I16" s="3" t="s">
        <v>126</v>
      </c>
      <c r="J16" s="3" t="s">
        <v>139</v>
      </c>
      <c r="K16" s="3" t="s">
        <v>249</v>
      </c>
      <c r="L16" s="3" t="s">
        <v>250</v>
      </c>
      <c r="M16" s="3" t="s">
        <v>140</v>
      </c>
      <c r="N16" s="3" t="s">
        <v>141</v>
      </c>
      <c r="O16" s="3" t="s">
        <v>251</v>
      </c>
    </row>
    <row r="17" spans="1:15">
      <c r="B17" s="3" t="s">
        <v>10</v>
      </c>
      <c r="C17" s="3" t="s">
        <v>127</v>
      </c>
      <c r="D17" s="3" t="s">
        <v>128</v>
      </c>
      <c r="E17" s="3" t="s">
        <v>142</v>
      </c>
      <c r="F17" s="3" t="s">
        <v>129</v>
      </c>
      <c r="G17" s="3" t="s">
        <v>143</v>
      </c>
      <c r="H17" s="3" t="s">
        <v>130</v>
      </c>
      <c r="I17" s="3" t="s">
        <v>131</v>
      </c>
      <c r="J17" s="3" t="s">
        <v>144</v>
      </c>
      <c r="K17" s="3" t="s">
        <v>252</v>
      </c>
      <c r="L17" s="3" t="s">
        <v>253</v>
      </c>
      <c r="M17" s="3" t="s">
        <v>145</v>
      </c>
      <c r="N17" s="3" t="s">
        <v>146</v>
      </c>
      <c r="O17" s="3" t="s">
        <v>254</v>
      </c>
    </row>
    <row r="18" spans="1:15">
      <c r="A18" s="3" t="s">
        <v>32</v>
      </c>
      <c r="B18" s="2"/>
    </row>
    <row r="19" spans="1:15">
      <c r="B19" s="2"/>
    </row>
    <row r="20" spans="1:15">
      <c r="B20" s="2"/>
    </row>
    <row r="21" spans="1:15">
      <c r="B21" s="2"/>
    </row>
    <row r="22" spans="1:15">
      <c r="B22" s="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>
      <c r="B23" s="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B24" s="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>
      <c r="B25" s="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>
      <c r="B26" s="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>
      <c r="B27" s="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>
      <c r="B28" s="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>
      <c r="B29" s="2"/>
    </row>
    <row r="30" spans="1:15">
      <c r="B30" s="2"/>
    </row>
    <row r="31" spans="1:15">
      <c r="B31" s="2"/>
    </row>
    <row r="32" spans="1:15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E69" sqref="E69"/>
    </sheetView>
  </sheetViews>
  <sheetFormatPr defaultRowHeight="12.75"/>
  <cols>
    <col min="1" max="1" width="89.5703125" customWidth="1"/>
    <col min="6" max="6" width="61.42578125" bestFit="1" customWidth="1"/>
  </cols>
  <sheetData>
    <row r="1" spans="1:7" ht="15">
      <c r="A1" s="24" t="s">
        <v>297</v>
      </c>
    </row>
    <row r="2" spans="1:7">
      <c r="A2" t="str">
        <f>CONCATENATE(B2,"                ",C2,D2,"    ",E2,F2,G2)</f>
        <v>2,                0,    "- specify -"</v>
      </c>
      <c r="B2" t="s">
        <v>291</v>
      </c>
      <c r="C2">
        <v>0</v>
      </c>
      <c r="D2" t="s">
        <v>292</v>
      </c>
      <c r="E2" t="s">
        <v>293</v>
      </c>
      <c r="F2" t="s">
        <v>296</v>
      </c>
      <c r="G2" t="s">
        <v>293</v>
      </c>
    </row>
    <row r="3" spans="1:7">
      <c r="A3" t="str">
        <f>CONCATENATE(B3,"              ",C3,D3,"    ",E3,F3,G3)</f>
        <v>2,              98,    "Unoccupied-Exclude from Gross Floor Area"</v>
      </c>
      <c r="B3" t="s">
        <v>291</v>
      </c>
      <c r="C3">
        <v>98</v>
      </c>
      <c r="D3" t="s">
        <v>292</v>
      </c>
      <c r="E3" t="s">
        <v>293</v>
      </c>
      <c r="F3" s="48" t="str">
        <f>'App3-4A_SpaceBySpace-S901G_2010'!B5</f>
        <v>Unoccupied-Exclude from Gross Floor Area</v>
      </c>
      <c r="G3" t="s">
        <v>293</v>
      </c>
    </row>
    <row r="4" spans="1:7">
      <c r="A4" s="48" t="str">
        <f t="shared" ref="A4" si="0">CONCATENATE(B4,"              ",C4,D4,"    ",E4,F4,G4)</f>
        <v>2,              99,    "Unoccupied-Include in Gross Floor Area"</v>
      </c>
      <c r="B4" t="s">
        <v>291</v>
      </c>
      <c r="C4">
        <v>99</v>
      </c>
      <c r="D4" t="s">
        <v>292</v>
      </c>
      <c r="E4" t="s">
        <v>293</v>
      </c>
      <c r="F4" s="48" t="str">
        <f>'App3-4A_SpaceBySpace-S901G_2010'!B6</f>
        <v>Unoccupied-Include in Gross Floor Area</v>
      </c>
      <c r="G4" t="s">
        <v>293</v>
      </c>
    </row>
    <row r="5" spans="1:7">
      <c r="A5" s="48" t="str">
        <f>CONCATENATE(B5,"            ",C5,D5,"    ",E5,F5,G5)</f>
        <v>2,            201,    "Atrium - First 40 ft in height"</v>
      </c>
      <c r="B5" t="s">
        <v>291</v>
      </c>
      <c r="C5">
        <v>201</v>
      </c>
      <c r="D5" t="s">
        <v>292</v>
      </c>
      <c r="E5" t="s">
        <v>293</v>
      </c>
      <c r="F5" t="str">
        <f>'App3-4A_SpaceBySpace-S901G_2010'!B7</f>
        <v>Atrium - First 40 ft in height</v>
      </c>
      <c r="G5" t="s">
        <v>293</v>
      </c>
    </row>
    <row r="6" spans="1:7">
      <c r="A6" s="48" t="str">
        <f t="shared" ref="A6:A37" si="1">CONCATENATE(B6,"            ",C6,D6,"    ",E6,F6,G6)</f>
        <v>2,            202,    "Atrium - Height above 40 ft"</v>
      </c>
      <c r="B6" t="s">
        <v>291</v>
      </c>
      <c r="C6">
        <v>202</v>
      </c>
      <c r="D6" t="s">
        <v>292</v>
      </c>
      <c r="E6" t="s">
        <v>293</v>
      </c>
      <c r="F6" s="48" t="str">
        <f>'App3-4A_SpaceBySpace-S901G_2010'!B8</f>
        <v>Atrium - Height above 40 ft</v>
      </c>
      <c r="G6" t="s">
        <v>293</v>
      </c>
    </row>
    <row r="7" spans="1:7" s="48" customFormat="1">
      <c r="A7" s="48" t="str">
        <f t="shared" si="1"/>
        <v>2,            203,    "Attic or Crawlspace (Naturally or Mechanically Ventilated)"</v>
      </c>
      <c r="B7" s="48" t="s">
        <v>291</v>
      </c>
      <c r="C7" s="48">
        <v>203</v>
      </c>
      <c r="D7" s="48" t="s">
        <v>292</v>
      </c>
      <c r="E7" s="48" t="s">
        <v>293</v>
      </c>
      <c r="F7" s="48" t="str">
        <f>'App3-4A_SpaceBySpace-S901G_2010'!B9</f>
        <v>Attic or Crawlspace (Naturally or Mechanically Ventilated)</v>
      </c>
      <c r="G7" s="48" t="s">
        <v>293</v>
      </c>
    </row>
    <row r="8" spans="1:7" s="48" customFormat="1">
      <c r="A8" s="48" t="str">
        <f t="shared" si="1"/>
        <v>2,            204,    "Attic or Crawlspace (Not Ventilated)"</v>
      </c>
      <c r="B8" s="48" t="s">
        <v>291</v>
      </c>
      <c r="C8" s="48">
        <v>204</v>
      </c>
      <c r="D8" s="48" t="s">
        <v>292</v>
      </c>
      <c r="E8" s="48" t="s">
        <v>293</v>
      </c>
      <c r="F8" s="48" t="str">
        <f>'App3-4A_SpaceBySpace-S901G_2010'!B10</f>
        <v>Attic or Crawlspace (Not Ventilated)</v>
      </c>
      <c r="G8" s="48" t="s">
        <v>293</v>
      </c>
    </row>
    <row r="9" spans="1:7">
      <c r="A9" s="48" t="str">
        <f t="shared" si="1"/>
        <v>2,            205,    "Audience/Seating Area—Permanent - For auditorium"</v>
      </c>
      <c r="B9" t="s">
        <v>291</v>
      </c>
      <c r="C9" s="48">
        <v>205</v>
      </c>
      <c r="D9" t="s">
        <v>292</v>
      </c>
      <c r="E9" t="s">
        <v>293</v>
      </c>
      <c r="F9" s="48" t="str">
        <f>'App3-4A_SpaceBySpace-S901G_2010'!B11</f>
        <v>Audience/Seating Area—Permanent - For auditorium</v>
      </c>
      <c r="G9" t="s">
        <v>293</v>
      </c>
    </row>
    <row r="10" spans="1:7">
      <c r="A10" s="48" t="str">
        <f t="shared" si="1"/>
        <v>2,            206,    "Audience/Seating Area—Permanent - For Performing Arts Theater"</v>
      </c>
      <c r="B10" t="s">
        <v>291</v>
      </c>
      <c r="C10" s="48">
        <v>206</v>
      </c>
      <c r="D10" t="s">
        <v>292</v>
      </c>
      <c r="E10" t="s">
        <v>293</v>
      </c>
      <c r="F10" t="str">
        <f>'App3-4A_SpaceBySpace-S901G_2010'!B12</f>
        <v>Audience/Seating Area—Permanent - For Performing Arts Theater</v>
      </c>
      <c r="G10" t="s">
        <v>293</v>
      </c>
    </row>
    <row r="11" spans="1:7">
      <c r="A11" s="48" t="str">
        <f t="shared" si="1"/>
        <v>2,            207,    "Audience/Seating Area—Permanent - For Motion Picture Theater"</v>
      </c>
      <c r="B11" t="s">
        <v>291</v>
      </c>
      <c r="C11" s="48">
        <v>207</v>
      </c>
      <c r="D11" t="s">
        <v>292</v>
      </c>
      <c r="E11" t="s">
        <v>293</v>
      </c>
      <c r="F11" t="str">
        <f>'App3-4A_SpaceBySpace-S901G_2010'!B13</f>
        <v>Audience/Seating Area—Permanent - For Motion Picture Theater</v>
      </c>
      <c r="G11" t="s">
        <v>293</v>
      </c>
    </row>
    <row r="12" spans="1:7">
      <c r="A12" s="48" t="str">
        <f t="shared" si="1"/>
        <v>2,            208,    "Classroom/Lecture/Training"</v>
      </c>
      <c r="B12" t="s">
        <v>291</v>
      </c>
      <c r="C12" s="48">
        <v>208</v>
      </c>
      <c r="D12" t="s">
        <v>292</v>
      </c>
      <c r="E12" t="s">
        <v>293</v>
      </c>
      <c r="F12" t="str">
        <f>'App3-4A_SpaceBySpace-S901G_2010'!B14</f>
        <v>Classroom/Lecture/Training</v>
      </c>
      <c r="G12" t="s">
        <v>293</v>
      </c>
    </row>
    <row r="13" spans="1:7">
      <c r="A13" s="48" t="str">
        <f t="shared" si="1"/>
        <v>2,            209,    "Conference/Meeting/Multipurpose"</v>
      </c>
      <c r="B13" t="s">
        <v>291</v>
      </c>
      <c r="C13" s="48">
        <v>209</v>
      </c>
      <c r="D13" t="s">
        <v>292</v>
      </c>
      <c r="E13" t="s">
        <v>293</v>
      </c>
      <c r="F13" t="str">
        <f>'App3-4A_SpaceBySpace-S901G_2010'!B15</f>
        <v>Conference/Meeting/Multipurpose</v>
      </c>
      <c r="G13" t="s">
        <v>293</v>
      </c>
    </row>
    <row r="14" spans="1:7">
      <c r="A14" s="48" t="str">
        <f t="shared" si="1"/>
        <v>2,            210,    "Corridor/Transition"</v>
      </c>
      <c r="B14" t="s">
        <v>291</v>
      </c>
      <c r="C14" s="48">
        <v>210</v>
      </c>
      <c r="D14" t="s">
        <v>292</v>
      </c>
      <c r="E14" t="s">
        <v>293</v>
      </c>
      <c r="F14" t="str">
        <f>'App3-4A_SpaceBySpace-S901G_2010'!B17</f>
        <v>Corridor/Transition</v>
      </c>
      <c r="G14" t="s">
        <v>293</v>
      </c>
    </row>
    <row r="15" spans="1:7">
      <c r="A15" s="48" t="str">
        <f t="shared" si="1"/>
        <v>2,            211,    "Dining Area"</v>
      </c>
      <c r="B15" t="s">
        <v>291</v>
      </c>
      <c r="C15" s="48">
        <v>211</v>
      </c>
      <c r="D15" t="s">
        <v>292</v>
      </c>
      <c r="E15" t="s">
        <v>293</v>
      </c>
      <c r="F15" t="str">
        <f>'App3-4A_SpaceBySpace-S901G_2010'!B18</f>
        <v>Dining Area</v>
      </c>
      <c r="G15" t="s">
        <v>293</v>
      </c>
    </row>
    <row r="16" spans="1:7">
      <c r="A16" s="48" t="str">
        <f t="shared" si="1"/>
        <v>2,            212,    "Dining Area - For Bar Lounge/Leisure Dining"</v>
      </c>
      <c r="B16" t="s">
        <v>291</v>
      </c>
      <c r="C16" s="48">
        <v>212</v>
      </c>
      <c r="D16" t="s">
        <v>292</v>
      </c>
      <c r="E16" t="s">
        <v>293</v>
      </c>
      <c r="F16" t="str">
        <f>'App3-4A_SpaceBySpace-S901G_2010'!B19</f>
        <v>Dining Area - For Bar Lounge/Leisure Dining</v>
      </c>
      <c r="G16" t="s">
        <v>293</v>
      </c>
    </row>
    <row r="17" spans="1:7">
      <c r="A17" s="48" t="str">
        <f t="shared" si="1"/>
        <v>2,            213,    "Dining Area - For Family Dining"</v>
      </c>
      <c r="B17" t="s">
        <v>291</v>
      </c>
      <c r="C17" s="48">
        <v>213</v>
      </c>
      <c r="D17" t="s">
        <v>292</v>
      </c>
      <c r="E17" t="s">
        <v>293</v>
      </c>
      <c r="F17" t="str">
        <f>'App3-4A_SpaceBySpace-S901G_2010'!B20</f>
        <v>Dining Area - For Family Dining</v>
      </c>
      <c r="G17" t="s">
        <v>293</v>
      </c>
    </row>
    <row r="18" spans="1:7">
      <c r="A18" s="48" t="str">
        <f t="shared" si="1"/>
        <v>2,            214,    "Dressing/Fitting Room for Performing Arts Theater"</v>
      </c>
      <c r="B18" t="s">
        <v>291</v>
      </c>
      <c r="C18" s="48">
        <v>214</v>
      </c>
      <c r="D18" t="s">
        <v>292</v>
      </c>
      <c r="E18" t="s">
        <v>293</v>
      </c>
      <c r="F18" t="str">
        <f>'App3-4A_SpaceBySpace-S901G_2010'!B21</f>
        <v>Dressing/Fitting Room for Performing Arts Theater</v>
      </c>
      <c r="G18" t="s">
        <v>293</v>
      </c>
    </row>
    <row r="19" spans="1:7">
      <c r="A19" s="48" t="str">
        <f t="shared" si="1"/>
        <v>2,            215,    "Electrical/Mechanical"</v>
      </c>
      <c r="B19" t="s">
        <v>291</v>
      </c>
      <c r="C19" s="48">
        <v>215</v>
      </c>
      <c r="D19" t="s">
        <v>292</v>
      </c>
      <c r="E19" t="s">
        <v>293</v>
      </c>
      <c r="F19" t="str">
        <f>'App3-4A_SpaceBySpace-S901G_2010'!B22</f>
        <v>Electrical/Mechanical</v>
      </c>
      <c r="G19" t="s">
        <v>293</v>
      </c>
    </row>
    <row r="20" spans="1:7">
      <c r="A20" s="48" t="str">
        <f t="shared" si="1"/>
        <v>2,            216,    "Food Preparation"</v>
      </c>
      <c r="B20" t="s">
        <v>291</v>
      </c>
      <c r="C20" s="48">
        <v>216</v>
      </c>
      <c r="D20" t="s">
        <v>292</v>
      </c>
      <c r="E20" t="s">
        <v>293</v>
      </c>
      <c r="F20" t="str">
        <f>'App3-4A_SpaceBySpace-S901G_2010'!B24</f>
        <v>Food Preparation</v>
      </c>
      <c r="G20" t="s">
        <v>293</v>
      </c>
    </row>
    <row r="21" spans="1:7">
      <c r="A21" s="48" t="str">
        <f t="shared" si="1"/>
        <v>2,            217,    "Laboratory - For Classrooms"</v>
      </c>
      <c r="B21" t="s">
        <v>291</v>
      </c>
      <c r="C21" s="48">
        <v>217</v>
      </c>
      <c r="D21" t="s">
        <v>292</v>
      </c>
      <c r="E21" t="s">
        <v>293</v>
      </c>
      <c r="F21" t="str">
        <f>'App3-4A_SpaceBySpace-S901G_2010'!B25</f>
        <v>Laboratory - For Classrooms</v>
      </c>
      <c r="G21" t="s">
        <v>293</v>
      </c>
    </row>
    <row r="22" spans="1:7">
      <c r="A22" s="48" t="str">
        <f t="shared" si="1"/>
        <v>2,            218,    "Laboratory - For Medical/Industrial/Research"</v>
      </c>
      <c r="B22" t="s">
        <v>291</v>
      </c>
      <c r="C22" s="48">
        <v>218</v>
      </c>
      <c r="D22" t="s">
        <v>292</v>
      </c>
      <c r="E22" t="s">
        <v>293</v>
      </c>
      <c r="F22" t="str">
        <f>'App3-4A_SpaceBySpace-S901G_2010'!B26</f>
        <v>Laboratory - For Medical/Industrial/Research</v>
      </c>
      <c r="G22" t="s">
        <v>293</v>
      </c>
    </row>
    <row r="23" spans="1:7">
      <c r="A23" s="48" t="str">
        <f t="shared" si="1"/>
        <v>2,            219,    "Lobby"</v>
      </c>
      <c r="B23" t="s">
        <v>291</v>
      </c>
      <c r="C23" s="48">
        <v>219</v>
      </c>
      <c r="D23" t="s">
        <v>292</v>
      </c>
      <c r="E23" t="s">
        <v>293</v>
      </c>
      <c r="F23" t="str">
        <f>'App3-4A_SpaceBySpace-S901G_2010'!B27</f>
        <v>Lobby</v>
      </c>
      <c r="G23" t="s">
        <v>293</v>
      </c>
    </row>
    <row r="24" spans="1:7">
      <c r="A24" s="48" t="str">
        <f t="shared" si="1"/>
        <v>2,            220,    "Lobby - For Elevator"</v>
      </c>
      <c r="B24" t="s">
        <v>291</v>
      </c>
      <c r="C24" s="48">
        <v>220</v>
      </c>
      <c r="D24" t="s">
        <v>292</v>
      </c>
      <c r="E24" t="s">
        <v>293</v>
      </c>
      <c r="F24" t="str">
        <f>'App3-4A_SpaceBySpace-S901G_2010'!B28</f>
        <v>Lobby - For Elevator</v>
      </c>
      <c r="G24" t="s">
        <v>293</v>
      </c>
    </row>
    <row r="25" spans="1:7">
      <c r="A25" s="48" t="str">
        <f t="shared" si="1"/>
        <v>2,            221,    "Lobby - For Performing Arts Theater"</v>
      </c>
      <c r="B25" t="s">
        <v>291</v>
      </c>
      <c r="C25" s="48">
        <v>221</v>
      </c>
      <c r="D25" t="s">
        <v>292</v>
      </c>
      <c r="E25" t="s">
        <v>293</v>
      </c>
      <c r="F25" t="str">
        <f>'App3-4A_SpaceBySpace-S901G_2010'!B29</f>
        <v>Lobby - For Performing Arts Theater</v>
      </c>
      <c r="G25" t="s">
        <v>293</v>
      </c>
    </row>
    <row r="26" spans="1:7">
      <c r="A26" s="48" t="str">
        <f t="shared" si="1"/>
        <v>2,            222,    "Lobby - For Motion Picture Theater"</v>
      </c>
      <c r="B26" t="s">
        <v>291</v>
      </c>
      <c r="C26" s="48">
        <v>222</v>
      </c>
      <c r="D26" t="s">
        <v>292</v>
      </c>
      <c r="E26" t="s">
        <v>293</v>
      </c>
      <c r="F26" t="str">
        <f>'App3-4A_SpaceBySpace-S901G_2010'!B30</f>
        <v>Lobby - For Motion Picture Theater</v>
      </c>
      <c r="G26" t="s">
        <v>293</v>
      </c>
    </row>
    <row r="27" spans="1:7">
      <c r="A27" s="48" t="str">
        <f t="shared" si="1"/>
        <v>2,            223,    "Locker Room"</v>
      </c>
      <c r="B27" t="s">
        <v>291</v>
      </c>
      <c r="C27" s="48">
        <v>223</v>
      </c>
      <c r="D27" t="s">
        <v>292</v>
      </c>
      <c r="E27" t="s">
        <v>293</v>
      </c>
      <c r="F27" t="str">
        <f>'App3-4A_SpaceBySpace-S901G_2010'!B31</f>
        <v>Locker Room</v>
      </c>
      <c r="G27" t="s">
        <v>293</v>
      </c>
    </row>
    <row r="28" spans="1:7">
      <c r="A28" s="48" t="str">
        <f t="shared" si="1"/>
        <v>2,            224,    "Lounge/Recreation"</v>
      </c>
      <c r="B28" t="s">
        <v>291</v>
      </c>
      <c r="C28" s="48">
        <v>224</v>
      </c>
      <c r="D28" t="s">
        <v>292</v>
      </c>
      <c r="E28" t="s">
        <v>293</v>
      </c>
      <c r="F28" t="str">
        <f>'App3-4A_SpaceBySpace-S901G_2010'!B32</f>
        <v>Lounge/Recreation</v>
      </c>
      <c r="G28" t="s">
        <v>293</v>
      </c>
    </row>
    <row r="29" spans="1:7">
      <c r="A29" s="48" t="str">
        <f t="shared" si="1"/>
        <v>2,            225,    "Office - Enclosed"</v>
      </c>
      <c r="B29" t="s">
        <v>291</v>
      </c>
      <c r="C29" s="48">
        <v>225</v>
      </c>
      <c r="D29" t="s">
        <v>292</v>
      </c>
      <c r="E29" t="s">
        <v>293</v>
      </c>
      <c r="F29" t="str">
        <f>'App3-4A_SpaceBySpace-S901G_2010'!B33</f>
        <v>Office - Enclosed</v>
      </c>
      <c r="G29" t="s">
        <v>293</v>
      </c>
    </row>
    <row r="30" spans="1:7">
      <c r="A30" s="48" t="str">
        <f t="shared" si="1"/>
        <v>2,            226,    "Office - Open Plan"</v>
      </c>
      <c r="B30" t="s">
        <v>291</v>
      </c>
      <c r="C30" s="48">
        <v>226</v>
      </c>
      <c r="D30" t="s">
        <v>292</v>
      </c>
      <c r="E30" t="s">
        <v>293</v>
      </c>
      <c r="F30" t="str">
        <f>'App3-4A_SpaceBySpace-S901G_2010'!B34</f>
        <v>Office - Open Plan</v>
      </c>
      <c r="G30" t="s">
        <v>293</v>
      </c>
    </row>
    <row r="31" spans="1:7">
      <c r="A31" s="48" t="str">
        <f t="shared" si="1"/>
        <v>2,            227,    "Restrooms"</v>
      </c>
      <c r="B31" t="s">
        <v>291</v>
      </c>
      <c r="C31" s="48">
        <v>227</v>
      </c>
      <c r="D31" t="s">
        <v>292</v>
      </c>
      <c r="E31" t="s">
        <v>293</v>
      </c>
      <c r="F31" t="str">
        <f>'App3-4A_SpaceBySpace-S901G_2010'!B35</f>
        <v>Restrooms</v>
      </c>
      <c r="G31" t="s">
        <v>293</v>
      </c>
    </row>
    <row r="32" spans="1:7">
      <c r="A32" s="48" t="str">
        <f t="shared" si="1"/>
        <v>2,            228,    "Sales Area (for accent lighting, see Section 9.6.2 (b))"</v>
      </c>
      <c r="B32" t="s">
        <v>291</v>
      </c>
      <c r="C32" s="48">
        <v>228</v>
      </c>
      <c r="D32" t="s">
        <v>292</v>
      </c>
      <c r="E32" t="s">
        <v>293</v>
      </c>
      <c r="F32" t="str">
        <f>'App3-4A_SpaceBySpace-S901G_2010'!B36</f>
        <v>Sales Area (for accent lighting, see Section 9.6.2 (b))</v>
      </c>
      <c r="G32" t="s">
        <v>293</v>
      </c>
    </row>
    <row r="33" spans="1:7">
      <c r="A33" s="48" t="str">
        <f t="shared" si="1"/>
        <v>2,            229,    "Stairway"</v>
      </c>
      <c r="B33" t="s">
        <v>291</v>
      </c>
      <c r="C33" s="48">
        <v>229</v>
      </c>
      <c r="D33" t="s">
        <v>292</v>
      </c>
      <c r="E33" t="s">
        <v>293</v>
      </c>
      <c r="F33" t="str">
        <f>'App3-4A_SpaceBySpace-S901G_2010'!B37</f>
        <v>Stairway</v>
      </c>
      <c r="G33" t="s">
        <v>293</v>
      </c>
    </row>
    <row r="34" spans="1:7">
      <c r="A34" s="48" t="str">
        <f t="shared" si="1"/>
        <v>2,            230,    "Storage"</v>
      </c>
      <c r="B34" t="s">
        <v>291</v>
      </c>
      <c r="C34" s="48">
        <v>230</v>
      </c>
      <c r="D34" t="s">
        <v>292</v>
      </c>
      <c r="E34" t="s">
        <v>293</v>
      </c>
      <c r="F34" t="str">
        <f>'App3-4A_SpaceBySpace-S901G_2010'!B38</f>
        <v>Storage</v>
      </c>
      <c r="G34" t="s">
        <v>293</v>
      </c>
    </row>
    <row r="35" spans="1:7">
      <c r="A35" s="48" t="str">
        <f t="shared" si="1"/>
        <v>2,            231,    "Workshop"</v>
      </c>
      <c r="B35" t="s">
        <v>291</v>
      </c>
      <c r="C35" s="48">
        <v>231</v>
      </c>
      <c r="D35" t="s">
        <v>292</v>
      </c>
      <c r="E35" t="s">
        <v>293</v>
      </c>
      <c r="F35" t="str">
        <f>'App3-4A_SpaceBySpace-S901G_2010'!B39</f>
        <v>Workshop</v>
      </c>
      <c r="G35" t="s">
        <v>293</v>
      </c>
    </row>
    <row r="36" spans="1:7">
      <c r="A36" s="48" t="str">
        <f t="shared" si="1"/>
        <v>2,            232,    "Automotive - Service/Repair"</v>
      </c>
      <c r="B36" t="s">
        <v>291</v>
      </c>
      <c r="C36" s="48">
        <v>232</v>
      </c>
      <c r="D36" t="s">
        <v>292</v>
      </c>
      <c r="E36" t="s">
        <v>293</v>
      </c>
      <c r="F36" t="str">
        <f>'App3-4A_SpaceBySpace-S901G_2010'!B40</f>
        <v>Automotive - Service/Repair</v>
      </c>
      <c r="G36" t="s">
        <v>293</v>
      </c>
    </row>
    <row r="37" spans="1:7">
      <c r="A37" s="48" t="str">
        <f t="shared" si="1"/>
        <v>2,            233,    "Bank/Office - Banking Activity Area"</v>
      </c>
      <c r="B37" t="s">
        <v>291</v>
      </c>
      <c r="C37" s="48">
        <v>233</v>
      </c>
      <c r="D37" t="s">
        <v>292</v>
      </c>
      <c r="E37" t="s">
        <v>293</v>
      </c>
      <c r="F37" t="str">
        <f>'App3-4A_SpaceBySpace-S901G_2010'!B41</f>
        <v>Bank/Office - Banking Activity Area</v>
      </c>
      <c r="G37" t="s">
        <v>293</v>
      </c>
    </row>
    <row r="38" spans="1:7">
      <c r="A38" t="str">
        <f t="shared" ref="A38:A67" si="2">CONCATENATE(B38,"            ",C38,D38,"    ",E38,F38,G38)</f>
        <v>2,            234,    "Convention Center - Audience Seating"</v>
      </c>
      <c r="B38" t="s">
        <v>291</v>
      </c>
      <c r="C38" s="48">
        <v>234</v>
      </c>
      <c r="D38" t="s">
        <v>292</v>
      </c>
      <c r="E38" t="s">
        <v>293</v>
      </c>
      <c r="F38" t="str">
        <f>'App3-4A_SpaceBySpace-S901G_2010'!B42</f>
        <v>Convention Center - Audience Seating</v>
      </c>
      <c r="G38" t="s">
        <v>293</v>
      </c>
    </row>
    <row r="39" spans="1:7">
      <c r="A39" t="str">
        <f t="shared" si="2"/>
        <v>2,            235,    "Convention Center - Exhibit Space"</v>
      </c>
      <c r="B39" t="s">
        <v>291</v>
      </c>
      <c r="C39" s="48">
        <v>235</v>
      </c>
      <c r="D39" t="s">
        <v>292</v>
      </c>
      <c r="E39" t="s">
        <v>293</v>
      </c>
      <c r="F39" t="str">
        <f>'App3-4A_SpaceBySpace-S901G_2010'!B43</f>
        <v>Convention Center - Exhibit Space</v>
      </c>
      <c r="G39" t="s">
        <v>293</v>
      </c>
    </row>
    <row r="40" spans="1:7">
      <c r="A40" t="str">
        <f t="shared" si="2"/>
        <v>2,            236,    "Courthouse/Police Station/Penitentiary - Courtroom"</v>
      </c>
      <c r="B40" t="s">
        <v>291</v>
      </c>
      <c r="C40" s="48">
        <v>236</v>
      </c>
      <c r="D40" t="s">
        <v>292</v>
      </c>
      <c r="E40" t="s">
        <v>293</v>
      </c>
      <c r="F40" t="str">
        <f>'App3-4A_SpaceBySpace-S901G_2010'!B44</f>
        <v>Courthouse/Police Station/Penitentiary - Courtroom</v>
      </c>
      <c r="G40" t="s">
        <v>293</v>
      </c>
    </row>
    <row r="41" spans="1:7">
      <c r="A41" t="str">
        <f t="shared" si="2"/>
        <v>2,            237,    "Courthouse/Police Station/Penitentiary - Confinement Cells"</v>
      </c>
      <c r="B41" t="s">
        <v>291</v>
      </c>
      <c r="C41" s="48">
        <v>237</v>
      </c>
      <c r="D41" t="s">
        <v>292</v>
      </c>
      <c r="E41" t="s">
        <v>293</v>
      </c>
      <c r="F41" t="str">
        <f>'App3-4A_SpaceBySpace-S901G_2010'!B45</f>
        <v>Courthouse/Police Station/Penitentiary - Confinement Cells</v>
      </c>
      <c r="G41" t="s">
        <v>293</v>
      </c>
    </row>
    <row r="42" spans="1:7">
      <c r="A42" t="str">
        <f t="shared" si="2"/>
        <v>2,            238,    "Courthouse/Police Station/Penitentiary - Judges’ Chambers"</v>
      </c>
      <c r="B42" t="s">
        <v>291</v>
      </c>
      <c r="C42" s="48">
        <v>238</v>
      </c>
      <c r="D42" t="s">
        <v>292</v>
      </c>
      <c r="E42" t="s">
        <v>293</v>
      </c>
      <c r="F42" t="str">
        <f>'App3-4A_SpaceBySpace-S901G_2010'!B46</f>
        <v>Courthouse/Police Station/Penitentiary - Judges’ Chambers</v>
      </c>
      <c r="G42" t="s">
        <v>293</v>
      </c>
    </row>
    <row r="43" spans="1:7">
      <c r="A43" t="str">
        <f t="shared" si="2"/>
        <v>2,            239,    "Courthouse/Police Station/Penitentiary - Penitentiary Audience Seating"</v>
      </c>
      <c r="B43" t="s">
        <v>291</v>
      </c>
      <c r="C43" s="48">
        <v>239</v>
      </c>
      <c r="D43" t="s">
        <v>292</v>
      </c>
      <c r="E43" t="s">
        <v>293</v>
      </c>
      <c r="F43" t="str">
        <f>'App3-4A_SpaceBySpace-S901G_2010'!B47</f>
        <v>Courthouse/Police Station/Penitentiary - Penitentiary Audience Seating</v>
      </c>
      <c r="G43" t="s">
        <v>293</v>
      </c>
    </row>
    <row r="44" spans="1:7">
      <c r="A44" t="str">
        <f t="shared" si="2"/>
        <v>2,            240,    "Courthouse/Police Station/Penitentiary - Penitentiary Classroom"</v>
      </c>
      <c r="B44" t="s">
        <v>291</v>
      </c>
      <c r="C44" s="48">
        <v>240</v>
      </c>
      <c r="D44" t="s">
        <v>292</v>
      </c>
      <c r="E44" t="s">
        <v>293</v>
      </c>
      <c r="F44" t="str">
        <f>'App3-4A_SpaceBySpace-S901G_2010'!B48</f>
        <v>Courthouse/Police Station/Penitentiary - Penitentiary Classroom</v>
      </c>
      <c r="G44" t="s">
        <v>293</v>
      </c>
    </row>
    <row r="45" spans="1:7">
      <c r="A45" t="str">
        <f t="shared" si="2"/>
        <v>2,            241,    "Courthouse/Police Station/Penitentiary - Penitentiary Dining"</v>
      </c>
      <c r="B45" t="s">
        <v>291</v>
      </c>
      <c r="C45" s="48">
        <v>241</v>
      </c>
      <c r="D45" t="s">
        <v>292</v>
      </c>
      <c r="E45" t="s">
        <v>293</v>
      </c>
      <c r="F45" t="str">
        <f>'App3-4A_SpaceBySpace-S901G_2010'!B49</f>
        <v>Courthouse/Police Station/Penitentiary - Penitentiary Dining</v>
      </c>
      <c r="G45" t="s">
        <v>293</v>
      </c>
    </row>
    <row r="46" spans="1:7">
      <c r="A46" t="str">
        <f t="shared" si="2"/>
        <v>2,            242,    "Dormitory - Living Quarters"</v>
      </c>
      <c r="B46" t="s">
        <v>291</v>
      </c>
      <c r="C46" s="48">
        <v>242</v>
      </c>
      <c r="D46" t="s">
        <v>292</v>
      </c>
      <c r="E46" t="s">
        <v>293</v>
      </c>
      <c r="F46" t="str">
        <f>'App3-4A_SpaceBySpace-S901G_2010'!B50</f>
        <v>Dormitory - Living Quarters</v>
      </c>
      <c r="G46" t="s">
        <v>293</v>
      </c>
    </row>
    <row r="47" spans="1:7">
      <c r="A47" t="str">
        <f t="shared" si="2"/>
        <v>2,            243,    "Fire Stations - Engine Room"</v>
      </c>
      <c r="B47" t="s">
        <v>291</v>
      </c>
      <c r="C47" s="48">
        <v>243</v>
      </c>
      <c r="D47" t="s">
        <v>292</v>
      </c>
      <c r="E47" t="s">
        <v>293</v>
      </c>
      <c r="F47" t="str">
        <f>'App3-4A_SpaceBySpace-S901G_2010'!B51</f>
        <v>Fire Stations - Engine Room</v>
      </c>
      <c r="G47" t="s">
        <v>293</v>
      </c>
    </row>
    <row r="48" spans="1:7">
      <c r="A48" t="str">
        <f t="shared" si="2"/>
        <v>2,            244,    "Fire Stations - Sleeping Quarters"</v>
      </c>
      <c r="B48" t="s">
        <v>291</v>
      </c>
      <c r="C48" s="48">
        <v>244</v>
      </c>
      <c r="D48" t="s">
        <v>292</v>
      </c>
      <c r="E48" t="s">
        <v>293</v>
      </c>
      <c r="F48" t="str">
        <f>'App3-4A_SpaceBySpace-S901G_2010'!B52</f>
        <v>Fire Stations - Sleeping Quarters</v>
      </c>
      <c r="G48" t="s">
        <v>293</v>
      </c>
    </row>
    <row r="49" spans="1:7">
      <c r="A49" t="str">
        <f t="shared" si="2"/>
        <v>2,            245,    "Gymnasium/Fitness Center - Fitness Area 0.72 4"</v>
      </c>
      <c r="B49" t="s">
        <v>291</v>
      </c>
      <c r="C49" s="48">
        <v>245</v>
      </c>
      <c r="D49" t="s">
        <v>292</v>
      </c>
      <c r="E49" t="s">
        <v>293</v>
      </c>
      <c r="F49" t="str">
        <f>'App3-4A_SpaceBySpace-S901G_2010'!B53</f>
        <v>Gymnasium/Fitness Center - Fitness Area 0.72 4</v>
      </c>
      <c r="G49" t="s">
        <v>293</v>
      </c>
    </row>
    <row r="50" spans="1:7">
      <c r="A50" t="str">
        <f t="shared" si="2"/>
        <v>2,            246,    "Gymnasium/Fitness Center - Gymnasium Audience Seating 0.43 6"</v>
      </c>
      <c r="B50" t="s">
        <v>291</v>
      </c>
      <c r="C50" s="48">
        <v>246</v>
      </c>
      <c r="D50" t="s">
        <v>292</v>
      </c>
      <c r="E50" t="s">
        <v>293</v>
      </c>
      <c r="F50" t="str">
        <f>'App3-4A_SpaceBySpace-S901G_2010'!B54</f>
        <v>Gymnasium/Fitness Center - Gymnasium Audience Seating 0.43 6</v>
      </c>
      <c r="G50" t="s">
        <v>293</v>
      </c>
    </row>
    <row r="51" spans="1:7">
      <c r="A51" t="str">
        <f t="shared" si="2"/>
        <v>2,            247,    "Gymnasium/Fitness Center - Playing Area 1.20 4"</v>
      </c>
      <c r="B51" t="s">
        <v>291</v>
      </c>
      <c r="C51" s="48">
        <v>247</v>
      </c>
      <c r="D51" t="s">
        <v>292</v>
      </c>
      <c r="E51" t="s">
        <v>293</v>
      </c>
      <c r="F51" t="str">
        <f>'App3-4A_SpaceBySpace-S901G_2010'!B55</f>
        <v>Gymnasium/Fitness Center - Playing Area 1.20 4</v>
      </c>
      <c r="G51" t="s">
        <v>293</v>
      </c>
    </row>
    <row r="52" spans="1:7">
      <c r="A52" t="str">
        <f t="shared" si="2"/>
        <v>2,            248,    "Hospital - Corridor/Transition"</v>
      </c>
      <c r="B52" t="s">
        <v>291</v>
      </c>
      <c r="C52" s="48">
        <v>248</v>
      </c>
      <c r="D52" t="s">
        <v>292</v>
      </c>
      <c r="E52" t="s">
        <v>293</v>
      </c>
      <c r="F52" t="str">
        <f>'App3-4A_SpaceBySpace-S901G_2010'!B56</f>
        <v>Hospital - Corridor/Transition</v>
      </c>
      <c r="G52" t="s">
        <v>293</v>
      </c>
    </row>
    <row r="53" spans="1:7">
      <c r="A53" t="str">
        <f t="shared" si="2"/>
        <v>2,            249,    "Hospital - Emergency"</v>
      </c>
      <c r="B53" t="s">
        <v>291</v>
      </c>
      <c r="C53" s="48">
        <v>249</v>
      </c>
      <c r="D53" t="s">
        <v>292</v>
      </c>
      <c r="E53" t="s">
        <v>293</v>
      </c>
      <c r="F53" t="str">
        <f>'App3-4A_SpaceBySpace-S901G_2010'!B57</f>
        <v>Hospital - Emergency</v>
      </c>
      <c r="G53" t="s">
        <v>293</v>
      </c>
    </row>
    <row r="54" spans="1:7">
      <c r="A54" t="str">
        <f t="shared" si="2"/>
        <v>2,            250,    "Hospital - Exam/Treatment"</v>
      </c>
      <c r="B54" t="s">
        <v>291</v>
      </c>
      <c r="C54" s="48">
        <v>250</v>
      </c>
      <c r="D54" t="s">
        <v>292</v>
      </c>
      <c r="E54" t="s">
        <v>293</v>
      </c>
      <c r="F54" t="str">
        <f>'App3-4A_SpaceBySpace-S901G_2010'!B58</f>
        <v>Hospital - Exam/Treatment</v>
      </c>
      <c r="G54" t="s">
        <v>293</v>
      </c>
    </row>
    <row r="55" spans="1:7">
      <c r="A55" t="str">
        <f t="shared" si="2"/>
        <v>2,            251,    "Hospital - Laundry/Washing"</v>
      </c>
      <c r="B55" t="s">
        <v>291</v>
      </c>
      <c r="C55" s="48">
        <v>251</v>
      </c>
      <c r="D55" t="s">
        <v>292</v>
      </c>
      <c r="E55" t="s">
        <v>293</v>
      </c>
      <c r="F55" t="str">
        <f>'App3-4A_SpaceBySpace-S901G_2010'!B59</f>
        <v>Hospital - Laundry/Washing</v>
      </c>
      <c r="G55" t="s">
        <v>293</v>
      </c>
    </row>
    <row r="56" spans="1:7">
      <c r="A56" t="str">
        <f t="shared" si="2"/>
        <v>2,            252,    "Hospital - Lounge/Recreation"</v>
      </c>
      <c r="B56" t="s">
        <v>291</v>
      </c>
      <c r="C56" s="48">
        <v>252</v>
      </c>
      <c r="D56" t="s">
        <v>292</v>
      </c>
      <c r="E56" t="s">
        <v>293</v>
      </c>
      <c r="F56" t="str">
        <f>'App3-4A_SpaceBySpace-S901G_2010'!B60</f>
        <v>Hospital - Lounge/Recreation</v>
      </c>
      <c r="G56" t="s">
        <v>293</v>
      </c>
    </row>
    <row r="57" spans="1:7">
      <c r="A57" t="str">
        <f t="shared" si="2"/>
        <v>2,            253,    "Hospital - Medical Supply"</v>
      </c>
      <c r="B57" t="s">
        <v>291</v>
      </c>
      <c r="C57" s="48">
        <v>253</v>
      </c>
      <c r="D57" t="s">
        <v>292</v>
      </c>
      <c r="E57" t="s">
        <v>293</v>
      </c>
      <c r="F57" t="str">
        <f>'App3-4A_SpaceBySpace-S901G_2010'!B61</f>
        <v>Hospital - Medical Supply</v>
      </c>
      <c r="G57" t="s">
        <v>293</v>
      </c>
    </row>
    <row r="58" spans="1:7">
      <c r="A58" t="str">
        <f t="shared" si="2"/>
        <v>2,            254,    "Hospital - Nursery"</v>
      </c>
      <c r="B58" t="s">
        <v>291</v>
      </c>
      <c r="C58" s="48">
        <v>254</v>
      </c>
      <c r="D58" t="s">
        <v>292</v>
      </c>
      <c r="E58" t="s">
        <v>293</v>
      </c>
      <c r="F58" t="str">
        <f>'App3-4A_SpaceBySpace-S901G_2010'!B62</f>
        <v>Hospital - Nursery</v>
      </c>
      <c r="G58" t="s">
        <v>293</v>
      </c>
    </row>
    <row r="59" spans="1:7">
      <c r="A59" t="str">
        <f t="shared" si="2"/>
        <v>2,            255,    "Hospital - Nurses’ Station"</v>
      </c>
      <c r="B59" t="s">
        <v>291</v>
      </c>
      <c r="C59" s="48">
        <v>255</v>
      </c>
      <c r="D59" t="s">
        <v>292</v>
      </c>
      <c r="E59" t="s">
        <v>293</v>
      </c>
      <c r="F59" t="str">
        <f>'App3-4A_SpaceBySpace-S901G_2010'!B63</f>
        <v>Hospital - Nurses’ Station</v>
      </c>
      <c r="G59" t="s">
        <v>293</v>
      </c>
    </row>
    <row r="60" spans="1:7">
      <c r="A60" t="str">
        <f t="shared" si="2"/>
        <v>2,            256,    "Hospital - Operating Room"</v>
      </c>
      <c r="B60" t="s">
        <v>291</v>
      </c>
      <c r="C60" s="48">
        <v>256</v>
      </c>
      <c r="D60" t="s">
        <v>292</v>
      </c>
      <c r="E60" t="s">
        <v>293</v>
      </c>
      <c r="F60" t="str">
        <f>'App3-4A_SpaceBySpace-S901G_2010'!B64</f>
        <v>Hospital - Operating Room</v>
      </c>
      <c r="G60" t="s">
        <v>293</v>
      </c>
    </row>
    <row r="61" spans="1:7">
      <c r="A61" t="str">
        <f t="shared" si="2"/>
        <v>2,            257,    "Hospital - Patient Room"</v>
      </c>
      <c r="B61" t="s">
        <v>291</v>
      </c>
      <c r="C61" s="48">
        <v>257</v>
      </c>
      <c r="D61" t="s">
        <v>292</v>
      </c>
      <c r="E61" t="s">
        <v>293</v>
      </c>
      <c r="F61" t="str">
        <f>'App3-4A_SpaceBySpace-S901G_2010'!B65</f>
        <v>Hospital - Patient Room</v>
      </c>
      <c r="G61" t="s">
        <v>293</v>
      </c>
    </row>
    <row r="62" spans="1:7">
      <c r="A62" t="str">
        <f t="shared" si="2"/>
        <v>2,            258,    "Hospital - Pharmacy"</v>
      </c>
      <c r="B62" t="s">
        <v>291</v>
      </c>
      <c r="C62" s="48">
        <v>258</v>
      </c>
      <c r="D62" t="s">
        <v>292</v>
      </c>
      <c r="E62" t="s">
        <v>293</v>
      </c>
      <c r="F62" t="str">
        <f>'App3-4A_SpaceBySpace-S901G_2010'!B66</f>
        <v>Hospital - Pharmacy</v>
      </c>
      <c r="G62" t="s">
        <v>293</v>
      </c>
    </row>
    <row r="63" spans="1:7">
      <c r="A63" t="str">
        <f t="shared" si="2"/>
        <v>2,            259,    "Hospital - Physical Therapy"</v>
      </c>
      <c r="B63" t="s">
        <v>291</v>
      </c>
      <c r="C63" s="48">
        <v>259</v>
      </c>
      <c r="D63" t="s">
        <v>292</v>
      </c>
      <c r="E63" t="s">
        <v>293</v>
      </c>
      <c r="F63" t="str">
        <f>'App3-4A_SpaceBySpace-S901G_2010'!B67</f>
        <v>Hospital - Physical Therapy</v>
      </c>
      <c r="G63" t="s">
        <v>293</v>
      </c>
    </row>
    <row r="64" spans="1:7">
      <c r="A64" t="str">
        <f t="shared" si="2"/>
        <v>2,            260,    "Hospital - Radiology/Imaging"</v>
      </c>
      <c r="B64" t="s">
        <v>291</v>
      </c>
      <c r="C64" s="48">
        <v>260</v>
      </c>
      <c r="D64" t="s">
        <v>292</v>
      </c>
      <c r="E64" t="s">
        <v>293</v>
      </c>
      <c r="F64" t="str">
        <f>'App3-4A_SpaceBySpace-S901G_2010'!B68</f>
        <v>Hospital - Radiology/Imaging</v>
      </c>
      <c r="G64" t="s">
        <v>293</v>
      </c>
    </row>
    <row r="65" spans="1:7">
      <c r="A65" t="str">
        <f t="shared" si="2"/>
        <v>2,            261,    "Hospital - Recovery"</v>
      </c>
      <c r="B65" t="s">
        <v>291</v>
      </c>
      <c r="C65" s="48">
        <v>261</v>
      </c>
      <c r="D65" t="s">
        <v>292</v>
      </c>
      <c r="E65" t="s">
        <v>293</v>
      </c>
      <c r="F65" t="str">
        <f>'App3-4A_SpaceBySpace-S901G_2010'!B69</f>
        <v>Hospital - Recovery</v>
      </c>
      <c r="G65" t="s">
        <v>293</v>
      </c>
    </row>
    <row r="66" spans="1:7">
      <c r="A66" t="str">
        <f t="shared" si="2"/>
        <v>2,            262,    "Hotel/Highway Lodging - Hotel Dining"</v>
      </c>
      <c r="B66" t="s">
        <v>291</v>
      </c>
      <c r="C66" s="48">
        <v>262</v>
      </c>
      <c r="D66" t="s">
        <v>292</v>
      </c>
      <c r="E66" t="s">
        <v>293</v>
      </c>
      <c r="F66" t="str">
        <f>'App3-4A_SpaceBySpace-S901G_2010'!B70</f>
        <v>Hotel/Highway Lodging - Hotel Dining</v>
      </c>
      <c r="G66" t="s">
        <v>293</v>
      </c>
    </row>
    <row r="67" spans="1:7">
      <c r="A67" t="str">
        <f t="shared" si="2"/>
        <v>2,            263,    "Hotel/Highway Lodging - Hotel Guest Rooms"</v>
      </c>
      <c r="B67" t="s">
        <v>291</v>
      </c>
      <c r="C67" s="48">
        <v>263</v>
      </c>
      <c r="D67" t="s">
        <v>292</v>
      </c>
      <c r="E67" t="s">
        <v>293</v>
      </c>
      <c r="F67" t="str">
        <f>'App3-4A_SpaceBySpace-S901G_2010'!B71</f>
        <v>Hotel/Highway Lodging - Hotel Guest Rooms</v>
      </c>
      <c r="G67" t="s">
        <v>293</v>
      </c>
    </row>
    <row r="68" spans="1:7">
      <c r="A68" t="str">
        <f>CONCATENATE(B68,"            ",C68,D68,"    ",E68,F68,G68)</f>
        <v>2,            264,    "Hotel/Highway Lodging - Hotel Lobby"</v>
      </c>
      <c r="B68" t="s">
        <v>291</v>
      </c>
      <c r="C68" s="48">
        <v>264</v>
      </c>
      <c r="D68" t="s">
        <v>292</v>
      </c>
      <c r="E68" t="s">
        <v>293</v>
      </c>
      <c r="F68" t="str">
        <f>'App3-4A_SpaceBySpace-S901G_2010'!B72</f>
        <v>Hotel/Highway Lodging - Hotel Lobby</v>
      </c>
      <c r="G68" t="s">
        <v>293</v>
      </c>
    </row>
    <row r="69" spans="1:7">
      <c r="A69" t="str">
        <f t="shared" ref="A69:A101" si="3">CONCATENATE(B69,"            ",C69,D69,"    ",E69,F69,G69)</f>
        <v>2,            265,    "Hotel/Highway Lodging - Highway Lodging Dining"</v>
      </c>
      <c r="B69" t="s">
        <v>291</v>
      </c>
      <c r="C69" s="48">
        <v>265</v>
      </c>
      <c r="D69" t="s">
        <v>292</v>
      </c>
      <c r="E69" t="s">
        <v>293</v>
      </c>
      <c r="F69" t="str">
        <f>'App3-4A_SpaceBySpace-S901G_2010'!B73</f>
        <v>Hotel/Highway Lodging - Highway Lodging Dining</v>
      </c>
      <c r="G69" t="s">
        <v>293</v>
      </c>
    </row>
    <row r="70" spans="1:7">
      <c r="A70" t="str">
        <f t="shared" si="3"/>
        <v>2,            266,    "Hotel/Highway Lodging - Highway Lodging Guest Rooms"</v>
      </c>
      <c r="B70" t="s">
        <v>291</v>
      </c>
      <c r="C70" s="48">
        <v>266</v>
      </c>
      <c r="D70" t="s">
        <v>292</v>
      </c>
      <c r="E70" t="s">
        <v>293</v>
      </c>
      <c r="F70" t="str">
        <f>'App3-4A_SpaceBySpace-S901G_2010'!B74</f>
        <v>Hotel/Highway Lodging - Highway Lodging Guest Rooms</v>
      </c>
      <c r="G70" t="s">
        <v>293</v>
      </c>
    </row>
    <row r="71" spans="1:7">
      <c r="A71" t="str">
        <f t="shared" si="3"/>
        <v>2,            267,    "Library - Card File and Cataloging"</v>
      </c>
      <c r="B71" t="s">
        <v>291</v>
      </c>
      <c r="C71" s="48">
        <v>267</v>
      </c>
      <c r="D71" t="s">
        <v>292</v>
      </c>
      <c r="E71" t="s">
        <v>293</v>
      </c>
      <c r="F71" t="str">
        <f>'App3-4A_SpaceBySpace-S901G_2010'!B75</f>
        <v>Library - Card File and Cataloging</v>
      </c>
      <c r="G71" t="s">
        <v>293</v>
      </c>
    </row>
    <row r="72" spans="1:7">
      <c r="A72" t="str">
        <f t="shared" si="3"/>
        <v>2,            268,    "Library - Reading Area"</v>
      </c>
      <c r="B72" t="s">
        <v>291</v>
      </c>
      <c r="C72" s="48">
        <v>268</v>
      </c>
      <c r="D72" t="s">
        <v>292</v>
      </c>
      <c r="E72" t="s">
        <v>293</v>
      </c>
      <c r="F72" t="str">
        <f>'App3-4A_SpaceBySpace-S901G_2010'!B76</f>
        <v>Library - Reading Area</v>
      </c>
      <c r="G72" t="s">
        <v>293</v>
      </c>
    </row>
    <row r="73" spans="1:7">
      <c r="A73" t="str">
        <f t="shared" si="3"/>
        <v>2,            269,    "Manufacturing - Corridor/Transition"</v>
      </c>
      <c r="B73" t="s">
        <v>291</v>
      </c>
      <c r="C73" s="48">
        <v>269</v>
      </c>
      <c r="D73" t="s">
        <v>292</v>
      </c>
      <c r="E73" t="s">
        <v>293</v>
      </c>
      <c r="F73" t="str">
        <f>'App3-4A_SpaceBySpace-S901G_2010'!B77</f>
        <v>Manufacturing - Corridor/Transition</v>
      </c>
      <c r="G73" t="s">
        <v>293</v>
      </c>
    </row>
    <row r="74" spans="1:7">
      <c r="A74" t="str">
        <f t="shared" si="3"/>
        <v>2,            270,    "Manufacturing - Detailed Manufacturing 1.29 4"</v>
      </c>
      <c r="B74" t="s">
        <v>291</v>
      </c>
      <c r="C74" s="48">
        <v>270</v>
      </c>
      <c r="D74" t="s">
        <v>292</v>
      </c>
      <c r="E74" t="s">
        <v>293</v>
      </c>
      <c r="F74" t="str">
        <f>'App3-4A_SpaceBySpace-S901G_2010'!B78</f>
        <v>Manufacturing - Detailed Manufacturing 1.29 4</v>
      </c>
      <c r="G74" t="s">
        <v>293</v>
      </c>
    </row>
    <row r="75" spans="1:7">
      <c r="A75" t="str">
        <f t="shared" si="3"/>
        <v>2,            271,    "Manufacturing - Equipment Room 0.95 6"</v>
      </c>
      <c r="B75" t="s">
        <v>291</v>
      </c>
      <c r="C75" s="48">
        <v>271</v>
      </c>
      <c r="D75" t="s">
        <v>292</v>
      </c>
      <c r="E75" t="s">
        <v>293</v>
      </c>
      <c r="F75" t="str">
        <f>'App3-4A_SpaceBySpace-S901G_2010'!B79</f>
        <v>Manufacturing - Equipment Room 0.95 6</v>
      </c>
      <c r="G75" t="s">
        <v>293</v>
      </c>
    </row>
    <row r="76" spans="1:7">
      <c r="A76" t="str">
        <f t="shared" si="3"/>
        <v>2,            272,    "Manufacturing - Extra High Bay (&gt;50 ft Floor to Ceiling Height)"</v>
      </c>
      <c r="B76" t="s">
        <v>291</v>
      </c>
      <c r="C76" s="48">
        <v>272</v>
      </c>
      <c r="D76" t="s">
        <v>292</v>
      </c>
      <c r="E76" t="s">
        <v>293</v>
      </c>
      <c r="F76" t="str">
        <f>'App3-4A_SpaceBySpace-S901G_2010'!B80</f>
        <v>Manufacturing - Extra High Bay (&gt;50 ft Floor to Ceiling Height)</v>
      </c>
      <c r="G76" t="s">
        <v>293</v>
      </c>
    </row>
    <row r="77" spans="1:7">
      <c r="A77" t="str">
        <f t="shared" si="3"/>
        <v>2,            273,    "Manufacturing - High Bay (25–50 ft Floor to Ceiling Height)"</v>
      </c>
      <c r="B77" t="s">
        <v>291</v>
      </c>
      <c r="C77" s="48">
        <v>273</v>
      </c>
      <c r="D77" t="s">
        <v>292</v>
      </c>
      <c r="E77" t="s">
        <v>293</v>
      </c>
      <c r="F77" t="str">
        <f>'App3-4A_SpaceBySpace-S901G_2010'!B81</f>
        <v>Manufacturing - High Bay (25–50 ft Floor to Ceiling Height)</v>
      </c>
      <c r="G77" t="s">
        <v>293</v>
      </c>
    </row>
    <row r="78" spans="1:7">
      <c r="A78" t="str">
        <f t="shared" si="3"/>
        <v>2,            274,    "Manufacturing - Low Bay (&lt;25 ft Floor to Ceiling Ht)"</v>
      </c>
      <c r="B78" t="s">
        <v>291</v>
      </c>
      <c r="C78" s="48">
        <v>274</v>
      </c>
      <c r="D78" t="s">
        <v>292</v>
      </c>
      <c r="E78" t="s">
        <v>293</v>
      </c>
      <c r="F78" t="str">
        <f>'App3-4A_SpaceBySpace-S901G_2010'!B82</f>
        <v>Manufacturing - Low Bay (&lt;25 ft Floor to Ceiling Ht)</v>
      </c>
      <c r="G78" t="s">
        <v>293</v>
      </c>
    </row>
    <row r="79" spans="1:7" s="48" customFormat="1">
      <c r="A79" s="48" t="str">
        <f t="shared" si="3"/>
        <v>2,            275,    "Multifamily - Dwelling/Sleeping Units"</v>
      </c>
      <c r="B79" s="48" t="s">
        <v>291</v>
      </c>
      <c r="C79" s="48">
        <v>275</v>
      </c>
      <c r="D79" s="48" t="s">
        <v>292</v>
      </c>
      <c r="E79" s="48" t="s">
        <v>293</v>
      </c>
      <c r="F79" s="48" t="str">
        <f>'App3-4A_SpaceBySpace-S901G_2010'!B83</f>
        <v>Multifamily - Dwelling/Sleeping Units</v>
      </c>
      <c r="G79" s="48" t="s">
        <v>293</v>
      </c>
    </row>
    <row r="80" spans="1:7">
      <c r="A80" t="str">
        <f t="shared" si="3"/>
        <v>2,            276,    "Museum - General Exhibition"</v>
      </c>
      <c r="B80" t="s">
        <v>291</v>
      </c>
      <c r="C80" s="48">
        <v>276</v>
      </c>
      <c r="D80" t="s">
        <v>292</v>
      </c>
      <c r="E80" t="s">
        <v>293</v>
      </c>
      <c r="F80" t="str">
        <f>'App3-4A_SpaceBySpace-S901G_2010'!B84</f>
        <v>Museum - General Exhibition</v>
      </c>
      <c r="G80" t="s">
        <v>293</v>
      </c>
    </row>
    <row r="81" spans="1:7">
      <c r="A81" t="str">
        <f t="shared" si="3"/>
        <v>2,            277,    "Museum - Restoration"</v>
      </c>
      <c r="B81" t="s">
        <v>291</v>
      </c>
      <c r="C81" s="48">
        <v>277</v>
      </c>
      <c r="D81" t="s">
        <v>292</v>
      </c>
      <c r="E81" t="s">
        <v>293</v>
      </c>
      <c r="F81" t="str">
        <f>'App3-4A_SpaceBySpace-S901G_2010'!B85</f>
        <v>Museum - Restoration</v>
      </c>
      <c r="G81" t="s">
        <v>293</v>
      </c>
    </row>
    <row r="82" spans="1:7">
      <c r="A82" t="str">
        <f t="shared" si="3"/>
        <v>2,            278,    "Parking Garage - Garage Area"</v>
      </c>
      <c r="B82" t="s">
        <v>291</v>
      </c>
      <c r="C82" s="48">
        <v>278</v>
      </c>
      <c r="D82" t="s">
        <v>292</v>
      </c>
      <c r="E82" t="s">
        <v>293</v>
      </c>
      <c r="F82" t="str">
        <f>'App3-4A_SpaceBySpace-S901G_2010'!B86</f>
        <v>Parking Garage - Garage Area</v>
      </c>
      <c r="G82" t="s">
        <v>293</v>
      </c>
    </row>
    <row r="83" spans="1:7">
      <c r="A83" t="str">
        <f t="shared" si="3"/>
        <v>2,            279,    "Post Office - Sorting Area"</v>
      </c>
      <c r="B83" t="s">
        <v>291</v>
      </c>
      <c r="C83" s="48">
        <v>279</v>
      </c>
      <c r="D83" t="s">
        <v>292</v>
      </c>
      <c r="E83" t="s">
        <v>293</v>
      </c>
      <c r="F83" t="str">
        <f>'App3-4A_SpaceBySpace-S901G_2010'!B87</f>
        <v>Post Office - Sorting Area</v>
      </c>
      <c r="G83" t="s">
        <v>293</v>
      </c>
    </row>
    <row r="84" spans="1:7">
      <c r="A84" t="str">
        <f t="shared" si="3"/>
        <v>2,            280,    "Religious Buildings - Audience Seating"</v>
      </c>
      <c r="B84" t="s">
        <v>291</v>
      </c>
      <c r="C84" s="48">
        <v>280</v>
      </c>
      <c r="D84" t="s">
        <v>292</v>
      </c>
      <c r="E84" t="s">
        <v>293</v>
      </c>
      <c r="F84" t="str">
        <f>'App3-4A_SpaceBySpace-S901G_2010'!B88</f>
        <v>Religious Buildings - Audience Seating</v>
      </c>
      <c r="G84" t="s">
        <v>293</v>
      </c>
    </row>
    <row r="85" spans="1:7">
      <c r="A85" t="str">
        <f t="shared" si="3"/>
        <v>2,            281,    "Religious Buildings - Fellowship Hall"</v>
      </c>
      <c r="B85" t="s">
        <v>291</v>
      </c>
      <c r="C85" s="48">
        <v>281</v>
      </c>
      <c r="D85" t="s">
        <v>292</v>
      </c>
      <c r="E85" t="s">
        <v>293</v>
      </c>
      <c r="F85" t="str">
        <f>'App3-4A_SpaceBySpace-S901G_2010'!B89</f>
        <v>Religious Buildings - Fellowship Hall</v>
      </c>
      <c r="G85" t="s">
        <v>293</v>
      </c>
    </row>
    <row r="86" spans="1:7">
      <c r="A86" t="str">
        <f t="shared" si="3"/>
        <v>2,            282,    "Religious Buildings - Worship Pulpit, Choir"</v>
      </c>
      <c r="B86" t="s">
        <v>291</v>
      </c>
      <c r="C86" s="48">
        <v>282</v>
      </c>
      <c r="D86" t="s">
        <v>292</v>
      </c>
      <c r="E86" t="s">
        <v>293</v>
      </c>
      <c r="F86" t="str">
        <f>'App3-4A_SpaceBySpace-S901G_2010'!B90</f>
        <v>Religious Buildings - Worship Pulpit, Choir</v>
      </c>
      <c r="G86" t="s">
        <v>293</v>
      </c>
    </row>
    <row r="87" spans="1:7">
      <c r="A87" t="str">
        <f t="shared" si="3"/>
        <v>2,            283,    "Retail - Dressing/Fitting Room"</v>
      </c>
      <c r="B87" t="s">
        <v>291</v>
      </c>
      <c r="C87" s="48">
        <v>283</v>
      </c>
      <c r="D87" t="s">
        <v>292</v>
      </c>
      <c r="E87" t="s">
        <v>293</v>
      </c>
      <c r="F87" t="str">
        <f>'App3-4A_SpaceBySpace-S901G_2010'!B91</f>
        <v>Retail - Dressing/Fitting Room</v>
      </c>
      <c r="G87" t="s">
        <v>293</v>
      </c>
    </row>
    <row r="88" spans="1:7">
      <c r="A88" t="str">
        <f t="shared" si="3"/>
        <v>2,            284,    "Retail - Mall Concourse"</v>
      </c>
      <c r="B88" t="s">
        <v>291</v>
      </c>
      <c r="C88" s="48">
        <v>284</v>
      </c>
      <c r="D88" t="s">
        <v>292</v>
      </c>
      <c r="E88" t="s">
        <v>293</v>
      </c>
      <c r="F88" t="str">
        <f>'App3-4A_SpaceBySpace-S901G_2010'!B92</f>
        <v>Retail - Mall Concourse</v>
      </c>
      <c r="G88" t="s">
        <v>293</v>
      </c>
    </row>
    <row r="89" spans="1:7">
      <c r="A89" t="str">
        <f t="shared" si="3"/>
        <v>2,            285,    "Retail - Sales Area (for accent lighting, see Section 9.6.3(c))"</v>
      </c>
      <c r="B89" t="s">
        <v>291</v>
      </c>
      <c r="C89" s="48">
        <v>285</v>
      </c>
      <c r="D89" t="s">
        <v>292</v>
      </c>
      <c r="E89" t="s">
        <v>293</v>
      </c>
      <c r="F89" t="str">
        <f>'App3-4A_SpaceBySpace-S901G_2010'!B93</f>
        <v>Retail - Sales Area (for accent lighting, see Section 9.6.3(c))</v>
      </c>
      <c r="G89" t="s">
        <v>293</v>
      </c>
    </row>
    <row r="90" spans="1:7">
      <c r="A90" t="str">
        <f t="shared" si="3"/>
        <v>2,            286,    "Sports Arena - Audience Seating"</v>
      </c>
      <c r="B90" t="s">
        <v>291</v>
      </c>
      <c r="C90" s="48">
        <v>286</v>
      </c>
      <c r="D90" t="s">
        <v>292</v>
      </c>
      <c r="E90" t="s">
        <v>293</v>
      </c>
      <c r="F90" t="str">
        <f>'App3-4A_SpaceBySpace-S901G_2010'!B94</f>
        <v>Sports Arena - Audience Seating</v>
      </c>
      <c r="G90" t="s">
        <v>293</v>
      </c>
    </row>
    <row r="91" spans="1:7">
      <c r="A91" t="str">
        <f t="shared" si="3"/>
        <v>2,            287,    "Sports Arena - Court Sports Arena—Class 4"</v>
      </c>
      <c r="B91" t="s">
        <v>291</v>
      </c>
      <c r="C91" s="48">
        <v>287</v>
      </c>
      <c r="D91" t="s">
        <v>292</v>
      </c>
      <c r="E91" t="s">
        <v>293</v>
      </c>
      <c r="F91" t="str">
        <f>'App3-4A_SpaceBySpace-S901G_2010'!B95</f>
        <v>Sports Arena - Court Sports Arena—Class 4</v>
      </c>
      <c r="G91" t="s">
        <v>293</v>
      </c>
    </row>
    <row r="92" spans="1:7">
      <c r="A92" t="str">
        <f t="shared" si="3"/>
        <v>2,            288,    "Sports Arena - Court Sports Arena—Class 3"</v>
      </c>
      <c r="B92" t="s">
        <v>291</v>
      </c>
      <c r="C92" s="48">
        <v>288</v>
      </c>
      <c r="D92" t="s">
        <v>292</v>
      </c>
      <c r="E92" t="s">
        <v>293</v>
      </c>
      <c r="F92" t="str">
        <f>'App3-4A_SpaceBySpace-S901G_2010'!B96</f>
        <v>Sports Arena - Court Sports Arena—Class 3</v>
      </c>
      <c r="G92" t="s">
        <v>293</v>
      </c>
    </row>
    <row r="93" spans="1:7">
      <c r="A93" t="str">
        <f t="shared" si="3"/>
        <v>2,            289,    "Sports Arena - Court Sports Arena—Class 2"</v>
      </c>
      <c r="B93" t="s">
        <v>291</v>
      </c>
      <c r="C93" s="48">
        <v>289</v>
      </c>
      <c r="D93" t="s">
        <v>292</v>
      </c>
      <c r="E93" t="s">
        <v>293</v>
      </c>
      <c r="F93" t="str">
        <f>'App3-4A_SpaceBySpace-S901G_2010'!B97</f>
        <v>Sports Arena - Court Sports Arena—Class 2</v>
      </c>
      <c r="G93" t="s">
        <v>293</v>
      </c>
    </row>
    <row r="94" spans="1:7">
      <c r="A94" t="str">
        <f t="shared" si="3"/>
        <v>2,            290,    "Sports Arena - Court Sports Arena—Class 1"</v>
      </c>
      <c r="B94" t="s">
        <v>291</v>
      </c>
      <c r="C94" s="48">
        <v>290</v>
      </c>
      <c r="D94" t="s">
        <v>292</v>
      </c>
      <c r="E94" t="s">
        <v>293</v>
      </c>
      <c r="F94" t="str">
        <f>'App3-4A_SpaceBySpace-S901G_2010'!B98</f>
        <v>Sports Arena - Court Sports Arena—Class 1</v>
      </c>
      <c r="G94" t="s">
        <v>293</v>
      </c>
    </row>
    <row r="95" spans="1:7">
      <c r="A95" t="str">
        <f t="shared" si="3"/>
        <v>2,            291,    "Sports Arena - Ring Sports Arena"</v>
      </c>
      <c r="B95" t="s">
        <v>291</v>
      </c>
      <c r="C95" s="48">
        <v>291</v>
      </c>
      <c r="D95" t="s">
        <v>292</v>
      </c>
      <c r="E95" t="s">
        <v>293</v>
      </c>
      <c r="F95" t="str">
        <f>'App3-4A_SpaceBySpace-S901G_2010'!B99</f>
        <v>Sports Arena - Ring Sports Arena</v>
      </c>
      <c r="G95" t="s">
        <v>293</v>
      </c>
    </row>
    <row r="96" spans="1:7">
      <c r="A96" t="str">
        <f t="shared" si="3"/>
        <v>2,            292,    "Transportation - Air/Train/Bus—Baggage Area"</v>
      </c>
      <c r="B96" t="s">
        <v>291</v>
      </c>
      <c r="C96" s="48">
        <v>292</v>
      </c>
      <c r="D96" t="s">
        <v>292</v>
      </c>
      <c r="E96" t="s">
        <v>293</v>
      </c>
      <c r="F96" t="str">
        <f>'App3-4A_SpaceBySpace-S901G_2010'!B100</f>
        <v>Transportation - Air/Train/Bus—Baggage Area</v>
      </c>
      <c r="G96" t="s">
        <v>293</v>
      </c>
    </row>
    <row r="97" spans="1:7">
      <c r="A97" t="str">
        <f t="shared" si="3"/>
        <v>2,            293,    "Transportation - Airport—Concourse"</v>
      </c>
      <c r="B97" t="s">
        <v>291</v>
      </c>
      <c r="C97" s="48">
        <v>293</v>
      </c>
      <c r="D97" t="s">
        <v>292</v>
      </c>
      <c r="E97" t="s">
        <v>293</v>
      </c>
      <c r="F97" t="str">
        <f>'App3-4A_SpaceBySpace-S901G_2010'!B101</f>
        <v>Transportation - Airport—Concourse</v>
      </c>
      <c r="G97" t="s">
        <v>293</v>
      </c>
    </row>
    <row r="98" spans="1:7">
      <c r="A98" t="str">
        <f t="shared" si="3"/>
        <v>2,            294,    "Transportation - Audience Seating"</v>
      </c>
      <c r="B98" t="s">
        <v>291</v>
      </c>
      <c r="C98" s="48">
        <v>294</v>
      </c>
      <c r="D98" t="s">
        <v>292</v>
      </c>
      <c r="E98" t="s">
        <v>293</v>
      </c>
      <c r="F98" t="str">
        <f>'App3-4A_SpaceBySpace-S901G_2010'!B102</f>
        <v>Transportation - Audience Seating</v>
      </c>
      <c r="G98" t="s">
        <v>293</v>
      </c>
    </row>
    <row r="99" spans="1:7">
      <c r="A99" t="str">
        <f t="shared" si="3"/>
        <v>2,            295,    "Transportation - Terminal—Ticket Counter"</v>
      </c>
      <c r="B99" t="s">
        <v>291</v>
      </c>
      <c r="C99" s="48">
        <v>295</v>
      </c>
      <c r="D99" t="s">
        <v>292</v>
      </c>
      <c r="E99" t="s">
        <v>293</v>
      </c>
      <c r="F99" t="str">
        <f>'App3-4A_SpaceBySpace-S901G_2010'!B103</f>
        <v>Transportation - Terminal—Ticket Counter</v>
      </c>
      <c r="G99" t="s">
        <v>293</v>
      </c>
    </row>
    <row r="100" spans="1:7">
      <c r="A100" t="str">
        <f t="shared" si="3"/>
        <v>2,            296,    "Warehouse - Fine Material Storage"</v>
      </c>
      <c r="B100" t="s">
        <v>291</v>
      </c>
      <c r="C100" s="48">
        <v>296</v>
      </c>
      <c r="D100" t="s">
        <v>292</v>
      </c>
      <c r="E100" t="s">
        <v>293</v>
      </c>
      <c r="F100" t="str">
        <f>'App3-4A_SpaceBySpace-S901G_2010'!B104</f>
        <v>Warehouse - Fine Material Storage</v>
      </c>
      <c r="G100" t="s">
        <v>293</v>
      </c>
    </row>
    <row r="101" spans="1:7">
      <c r="A101" t="str">
        <f t="shared" si="3"/>
        <v>2,            297,    "Warehouse - Medium/Bulky Material Storage"</v>
      </c>
      <c r="B101" t="s">
        <v>291</v>
      </c>
      <c r="C101" s="48">
        <v>297</v>
      </c>
      <c r="D101" t="s">
        <v>292</v>
      </c>
      <c r="E101" t="s">
        <v>293</v>
      </c>
      <c r="F101" t="str">
        <f>'App3-4A_SpaceBySpace-S901G_2010'!B105</f>
        <v>Warehouse - Medium/Bulky Material Storage</v>
      </c>
      <c r="G101" t="s">
        <v>293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11A193B808B048BE9C36880F83334D" ma:contentTypeVersion="0" ma:contentTypeDescription="Create a new document." ma:contentTypeScope="" ma:versionID="0746d81a80e2ed2bba9a2d8e3a65410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CFE7A76-BDFD-4867-B433-23387A6159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69BD8B-15F3-4E68-9198-56C3D9E57B3D}">
  <ds:schemaRefs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E211833-CA6F-48B7-A254-1CD480E9C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 Category Method</vt:lpstr>
      <vt:lpstr>App3-4A_SpaceBySpace-S901G_2010</vt:lpstr>
      <vt:lpstr>FuncSchGrp Table</vt:lpstr>
      <vt:lpstr>Enumerations-SpaceBySpace</vt:lpstr>
    </vt:vector>
  </TitlesOfParts>
  <Company>Architectural Energy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Eley</dc:creator>
  <cp:lastModifiedBy>David Reddy</cp:lastModifiedBy>
  <cp:lastPrinted>2009-06-08T19:27:20Z</cp:lastPrinted>
  <dcterms:created xsi:type="dcterms:W3CDTF">2009-04-17T21:02:28Z</dcterms:created>
  <dcterms:modified xsi:type="dcterms:W3CDTF">2015-09-27T00:05:04Z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0x0101005711A193B808B048BE9C36880F83334D</vt:lpwstr>
  </property>
</Properties>
</file>