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vn-CEC\SF_CBECC-Res\trunk\RulesetDev\Rulesets\CA Res\Rules\"/>
    </mc:Choice>
  </mc:AlternateContent>
  <xr:revisionPtr revIDLastSave="0" documentId="13_ncr:1_{2A3A2246-CEB1-478E-8AEC-1CB4B5505087}" xr6:coauthVersionLast="45" xr6:coauthVersionMax="45" xr10:uidLastSave="{00000000-0000-0000-0000-000000000000}"/>
  <bookViews>
    <workbookView xWindow="2415" yWindow="1470" windowWidth="24315" windowHeight="12945" xr2:uid="{06DD2E85-E74E-41DF-AAE4-37E8BABFD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D69" i="1" l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<sst xmlns="http://schemas.openxmlformats.org/spreadsheetml/2006/main" count="161" uniqueCount="80">
  <si>
    <t>;</t>
  </si>
  <si>
    <t>CEC Title-24 Residential Compliance Ruleset</t>
  </si>
  <si>
    <t>Last modified:</t>
  </si>
  <si>
    <t>Source Data:</t>
  </si>
  <si>
    <t>Mod history:</t>
  </si>
  <si>
    <t>Independents:</t>
  </si>
  <si>
    <t>Dependents:</t>
  </si>
  <si>
    <t>Central HPWH Compressors look-up table</t>
  </si>
  <si>
    <t>8/31/20 - SAC</t>
  </si>
  <si>
    <t>8/31/20 - SAC - created initial table from existing ruleset data and compressor capacity (kW) data from Ben Larson</t>
  </si>
  <si>
    <t>Ben Larson, Paul Kintner, Chip Barnaby &amp; Bruce Wilcox - 2020 CHPWH dev team</t>
  </si>
  <si>
    <t>TABLE T24RCHPWHCompressor</t>
  </si>
  <si>
    <t>CHPWHCompType</t>
  </si>
  <si>
    <t>OutputCap</t>
  </si>
  <si>
    <t>Colmac CxV-5</t>
  </si>
  <si>
    <t>Colmac CxA-10</t>
  </si>
  <si>
    <t>Colmac CxA-15</t>
  </si>
  <si>
    <t>Colmac CxA-20</t>
  </si>
  <si>
    <t>Colmac CxA-25</t>
  </si>
  <si>
    <t>Colmac CxA-30</t>
  </si>
  <si>
    <t>Nyle C25A</t>
  </si>
  <si>
    <t>Nyle C60A</t>
  </si>
  <si>
    <t>Nyle C90A</t>
  </si>
  <si>
    <t>Nyle C125A</t>
  </si>
  <si>
    <t>Nyle C185A</t>
  </si>
  <si>
    <t>Nyle C250A</t>
  </si>
  <si>
    <t>Nyle C60A-CWP</t>
  </si>
  <si>
    <t>Nyle C90A-CWP</t>
  </si>
  <si>
    <t>Nyle C125A-CWP</t>
  </si>
  <si>
    <t>Nyle C185A-CWP</t>
  </si>
  <si>
    <t>Nyle C250A-CWP</t>
  </si>
  <si>
    <t>Sanden GS3-45HPA-US</t>
  </si>
  <si>
    <t>TypeID</t>
  </si>
  <si>
    <t>Name</t>
  </si>
  <si>
    <t>CSE Simulation Compressor Types</t>
  </si>
  <si>
    <t>Nyle C125A-C</t>
  </si>
  <si>
    <t>Nyle C185A-C</t>
  </si>
  <si>
    <t>Nyle C250A-C</t>
  </si>
  <si>
    <t>Nyle C60A-C</t>
  </si>
  <si>
    <t>Nyle C90A-C</t>
  </si>
  <si>
    <t>Lochinvar AHP025-*-***N****</t>
  </si>
  <si>
    <t>Lochinvar AHP060-*-***N****</t>
  </si>
  <si>
    <t>Lochinvar AHP090-*-***N****</t>
  </si>
  <si>
    <t>Lochinvar AHP125-*-***N****</t>
  </si>
  <si>
    <t>Lochinvar AHP185-*-***N****</t>
  </si>
  <si>
    <t>Lochinvar AHP250-*-***N****</t>
  </si>
  <si>
    <t>A. O. Smith AHPA-125-*-***N****</t>
  </si>
  <si>
    <t>A. O. Smith AHPA-185-*-***N****</t>
  </si>
  <si>
    <t>A. O. Smith AHPA-250-*-***N****</t>
  </si>
  <si>
    <t>A. O. Smith AHPA-125-*-***C****</t>
  </si>
  <si>
    <t>A. O. Smith AHPA-185-*-***C****</t>
  </si>
  <si>
    <t>A. O. Smith AHPA-250-*-***C****</t>
  </si>
  <si>
    <t>State SHPA-125-*-***C****</t>
  </si>
  <si>
    <t>State SHPA-185-*-***C****</t>
  </si>
  <si>
    <t>State SHPA-250-*-***C****</t>
  </si>
  <si>
    <t>A. O. Smith AHPA-25-*-***N****</t>
  </si>
  <si>
    <t>A. O. Smith AHPA-60-*-***N****</t>
  </si>
  <si>
    <t>A. O. Smith AHPA-90-*-***N****</t>
  </si>
  <si>
    <t>State SHPA-25-*-***N****</t>
  </si>
  <si>
    <t>State SHPA-60-*-***N****</t>
  </si>
  <si>
    <t>State SHPA-90-*-***N****</t>
  </si>
  <si>
    <t>State SHPA-125-*-***N****</t>
  </si>
  <si>
    <t>State SHPA-185-*-***N****</t>
  </si>
  <si>
    <t>State SHPA-250-*-***N****</t>
  </si>
  <si>
    <t>Lochinvar AHP060-*-***C****</t>
  </si>
  <si>
    <t>Lochinvar AHP090-*-***C****</t>
  </si>
  <si>
    <t>Lochinvar AHP125-*-***C****</t>
  </si>
  <si>
    <t>Lochinvar AHP185-*-***C****</t>
  </si>
  <si>
    <t>Lochinvar AHP250-*-***C****</t>
  </si>
  <si>
    <t>A. O. Smith AHPA-60-*-***C****</t>
  </si>
  <si>
    <t>A. O. Smith AHPA-90-*-***C****</t>
  </si>
  <si>
    <t>State SHPA-60-*-***C****</t>
  </si>
  <si>
    <t>State SHPA-90-*-***C****</t>
  </si>
  <si>
    <t>old name</t>
  </si>
  <si>
    <t>new name</t>
  </si>
  <si>
    <t>*</t>
  </si>
  <si>
    <t>ERROR</t>
  </si>
  <si>
    <t>ENDTABLE</t>
  </si>
  <si>
    <t>CHPWHCompType - numeric value that maps to DHWSys:CHPWHCompType</t>
  </si>
  <si>
    <t>OutputCap - output heating capacity @ ambient 40 deg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</si>
</sst>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4" xfId="0" applyFon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61AC-8F54-43FE-9249-2CA51C7B791C}">
  <dimension ref="A1:K71"/>
  <sheetViews>
    <sheetView tabSelected="1" topLeftCell="A6" zoomScaleNormal="100" workbookViewId="0">
      <selection activeCell="G29" sqref="G29"/>
    </sheetView>
  </sheetViews>
  <sheetFormatPr defaultRowHeight="15" x14ac:dyDescent="0.25"/>
  <cols>
    <col min="1" max="1" width="3.5703125" customWidth="1"/>
    <col min="2" max="2" width="5.5703125" customWidth="1"/>
    <col min="3" max="3" width="17.42578125" customWidth="1"/>
    <col min="4" max="4" width="12.85546875" customWidth="1"/>
    <col min="5" max="5" width="2.85546875" customWidth="1"/>
    <col min="6" max="6" width="31.5703125" bestFit="1" customWidth="1"/>
    <col min="7" max="7" width="46" bestFit="1" customWidth="1"/>
    <col min="8" max="8" width="4.28515625" customWidth="1"/>
    <col min="10" max="10" width="23.140625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0</v>
      </c>
      <c r="B2" t="s">
        <v>7</v>
      </c>
    </row>
    <row r="3" spans="1:11" x14ac:dyDescent="0.25">
      <c r="A3" t="s">
        <v>0</v>
      </c>
      <c r="B3" t="s">
        <v>2</v>
      </c>
      <c r="D3" t="s">
        <v>8</v>
      </c>
    </row>
    <row r="4" spans="1:11" x14ac:dyDescent="0.25">
      <c r="A4" t="s">
        <v>0</v>
      </c>
    </row>
    <row r="5" spans="1:11" x14ac:dyDescent="0.25">
      <c r="A5" t="s">
        <v>0</v>
      </c>
      <c r="B5" t="s">
        <v>3</v>
      </c>
      <c r="D5" t="s">
        <v>10</v>
      </c>
    </row>
    <row r="6" spans="1:11" x14ac:dyDescent="0.25">
      <c r="A6" t="s">
        <v>0</v>
      </c>
    </row>
    <row r="7" spans="1:11" x14ac:dyDescent="0.25">
      <c r="A7" t="s">
        <v>0</v>
      </c>
      <c r="B7" t="s">
        <v>4</v>
      </c>
      <c r="D7" t="s">
        <v>9</v>
      </c>
    </row>
    <row r="8" spans="1:11" x14ac:dyDescent="0.25">
      <c r="A8" t="s">
        <v>0</v>
      </c>
    </row>
    <row r="9" spans="1:11" x14ac:dyDescent="0.25">
      <c r="A9" t="s">
        <v>0</v>
      </c>
    </row>
    <row r="10" spans="1:11" x14ac:dyDescent="0.25">
      <c r="A10" t="s">
        <v>0</v>
      </c>
      <c r="B10" t="s">
        <v>5</v>
      </c>
      <c r="I10" s="14" t="s">
        <v>34</v>
      </c>
      <c r="J10" s="6"/>
      <c r="K10" s="7"/>
    </row>
    <row r="11" spans="1:11" x14ac:dyDescent="0.25">
      <c r="A11" t="s">
        <v>0</v>
      </c>
      <c r="C11" s="1">
        <v>1</v>
      </c>
      <c r="D11" t="s">
        <v>78</v>
      </c>
      <c r="I11" s="11" t="s">
        <v>32</v>
      </c>
      <c r="J11" s="12" t="s">
        <v>33</v>
      </c>
      <c r="K11" s="15" t="s">
        <v>13</v>
      </c>
    </row>
    <row r="12" spans="1:11" x14ac:dyDescent="0.25">
      <c r="A12" t="s">
        <v>0</v>
      </c>
      <c r="C12" s="1"/>
      <c r="I12" s="9">
        <v>48</v>
      </c>
      <c r="J12" s="8" t="s">
        <v>14</v>
      </c>
      <c r="K12" s="10">
        <v>10</v>
      </c>
    </row>
    <row r="13" spans="1:11" x14ac:dyDescent="0.25">
      <c r="A13" t="s">
        <v>0</v>
      </c>
      <c r="B13" t="s">
        <v>6</v>
      </c>
      <c r="C13" s="1"/>
      <c r="I13" s="9">
        <v>49</v>
      </c>
      <c r="J13" s="8" t="s">
        <v>15</v>
      </c>
      <c r="K13" s="10">
        <v>21</v>
      </c>
    </row>
    <row r="14" spans="1:11" x14ac:dyDescent="0.25">
      <c r="A14" t="s">
        <v>0</v>
      </c>
      <c r="C14" s="1">
        <v>1</v>
      </c>
      <c r="D14" t="s">
        <v>79</v>
      </c>
      <c r="I14" s="9">
        <v>50</v>
      </c>
      <c r="J14" s="8" t="s">
        <v>16</v>
      </c>
      <c r="K14" s="10">
        <v>29</v>
      </c>
    </row>
    <row r="15" spans="1:11" x14ac:dyDescent="0.25">
      <c r="A15" t="s">
        <v>0</v>
      </c>
      <c r="C15" s="1"/>
      <c r="I15" s="9">
        <v>45</v>
      </c>
      <c r="J15" s="8" t="s">
        <v>17</v>
      </c>
      <c r="K15" s="10">
        <v>41</v>
      </c>
    </row>
    <row r="16" spans="1:11" x14ac:dyDescent="0.25">
      <c r="A16" t="s">
        <v>0</v>
      </c>
      <c r="C16" s="1"/>
      <c r="D16" s="1"/>
      <c r="I16" s="9">
        <v>51</v>
      </c>
      <c r="J16" s="8" t="s">
        <v>18</v>
      </c>
      <c r="K16" s="10">
        <v>49</v>
      </c>
    </row>
    <row r="17" spans="2:11" x14ac:dyDescent="0.25">
      <c r="B17" t="s">
        <v>11</v>
      </c>
      <c r="D17" s="2"/>
      <c r="I17" s="9">
        <v>52</v>
      </c>
      <c r="J17" s="8" t="s">
        <v>19</v>
      </c>
      <c r="K17" s="10">
        <v>57</v>
      </c>
    </row>
    <row r="18" spans="2:11" x14ac:dyDescent="0.25">
      <c r="C18" s="3" t="s">
        <v>12</v>
      </c>
      <c r="D18" s="4" t="s">
        <v>13</v>
      </c>
      <c r="E18" s="5"/>
      <c r="F18" s="3" t="s">
        <v>73</v>
      </c>
      <c r="G18" s="3" t="s">
        <v>74</v>
      </c>
      <c r="I18" s="9">
        <v>53</v>
      </c>
      <c r="J18" s="8" t="s">
        <v>20</v>
      </c>
      <c r="K18" s="10">
        <v>5</v>
      </c>
    </row>
    <row r="19" spans="2:11" x14ac:dyDescent="0.25">
      <c r="C19" s="1">
        <v>48</v>
      </c>
      <c r="D19" s="16">
        <f>VLOOKUP( MOD(C19,100), $I$12:$K$38, 3, FALSE )</f>
        <v>10</v>
      </c>
      <c r="E19" s="17" t="s">
        <v>0</v>
      </c>
      <c r="F19" t="s">
        <v>14</v>
      </c>
      <c r="G19" t="str">
        <f xml:space="preserve"> F19 &amp; "  (" &amp; D19 &amp; "kW cap @ 40F)"</f>
        <v>Colmac CxV-5  (10kW cap @ 40F)</v>
      </c>
      <c r="I19" s="9">
        <v>54</v>
      </c>
      <c r="J19" s="8" t="s">
        <v>21</v>
      </c>
      <c r="K19" s="10">
        <v>11</v>
      </c>
    </row>
    <row r="20" spans="2:11" x14ac:dyDescent="0.25">
      <c r="C20" s="1">
        <v>49</v>
      </c>
      <c r="D20" s="9">
        <f t="shared" ref="D20:D69" si="0">VLOOKUP( MOD(C20,100), $I$12:$K$38, 3, FALSE )</f>
        <v>21</v>
      </c>
      <c r="E20" s="17" t="s">
        <v>0</v>
      </c>
      <c r="F20" t="s">
        <v>15</v>
      </c>
      <c r="G20" t="str">
        <f t="shared" ref="G20:G69" si="1" xml:space="preserve"> F20 &amp; "  (" &amp; D20 &amp; "kW cap @ 40F)"</f>
        <v>Colmac CxA-10  (21kW cap @ 40F)</v>
      </c>
      <c r="I20" s="9">
        <v>55</v>
      </c>
      <c r="J20" s="8" t="s">
        <v>22</v>
      </c>
      <c r="K20" s="10">
        <v>20</v>
      </c>
    </row>
    <row r="21" spans="2:11" x14ac:dyDescent="0.25">
      <c r="C21" s="1">
        <v>50</v>
      </c>
      <c r="D21" s="9">
        <f t="shared" si="0"/>
        <v>29</v>
      </c>
      <c r="E21" s="17" t="s">
        <v>0</v>
      </c>
      <c r="F21" t="s">
        <v>16</v>
      </c>
      <c r="G21" t="str">
        <f t="shared" si="1"/>
        <v>Colmac CxA-15  (29kW cap @ 40F)</v>
      </c>
      <c r="I21" s="9">
        <v>56</v>
      </c>
      <c r="J21" s="8" t="s">
        <v>23</v>
      </c>
      <c r="K21" s="10">
        <v>26</v>
      </c>
    </row>
    <row r="22" spans="2:11" x14ac:dyDescent="0.25">
      <c r="C22" s="1">
        <v>45</v>
      </c>
      <c r="D22" s="9">
        <f t="shared" si="0"/>
        <v>41</v>
      </c>
      <c r="E22" s="17" t="s">
        <v>0</v>
      </c>
      <c r="F22" t="s">
        <v>17</v>
      </c>
      <c r="G22" t="str">
        <f t="shared" si="1"/>
        <v>Colmac CxA-20  (41kW cap @ 40F)</v>
      </c>
      <c r="I22" s="9">
        <v>46</v>
      </c>
      <c r="J22" s="8" t="s">
        <v>24</v>
      </c>
      <c r="K22" s="10">
        <v>40</v>
      </c>
    </row>
    <row r="23" spans="2:11" x14ac:dyDescent="0.25">
      <c r="C23" s="1">
        <v>51</v>
      </c>
      <c r="D23" s="9">
        <f t="shared" si="0"/>
        <v>49</v>
      </c>
      <c r="E23" s="17" t="s">
        <v>0</v>
      </c>
      <c r="F23" t="s">
        <v>18</v>
      </c>
      <c r="G23" t="str">
        <f t="shared" si="1"/>
        <v>Colmac CxA-25  (49kW cap @ 40F)</v>
      </c>
      <c r="I23" s="9">
        <v>47</v>
      </c>
      <c r="J23" s="8" t="s">
        <v>25</v>
      </c>
      <c r="K23" s="10">
        <v>45</v>
      </c>
    </row>
    <row r="24" spans="2:11" x14ac:dyDescent="0.25">
      <c r="C24" s="1">
        <v>52</v>
      </c>
      <c r="D24" s="9">
        <f t="shared" si="0"/>
        <v>57</v>
      </c>
      <c r="E24" s="17" t="s">
        <v>0</v>
      </c>
      <c r="F24" t="s">
        <v>19</v>
      </c>
      <c r="G24" t="str">
        <f t="shared" si="1"/>
        <v>Colmac CxA-30  (57kW cap @ 40F)</v>
      </c>
      <c r="I24" s="9">
        <v>67</v>
      </c>
      <c r="J24" s="8" t="s">
        <v>26</v>
      </c>
      <c r="K24" s="10">
        <v>11</v>
      </c>
    </row>
    <row r="25" spans="2:11" x14ac:dyDescent="0.25">
      <c r="C25" s="1">
        <v>53</v>
      </c>
      <c r="D25" s="9">
        <f t="shared" si="0"/>
        <v>5</v>
      </c>
      <c r="E25" s="17" t="s">
        <v>0</v>
      </c>
      <c r="F25" t="s">
        <v>20</v>
      </c>
      <c r="G25" t="str">
        <f t="shared" si="1"/>
        <v>Nyle C25A  (5kW cap @ 40F)</v>
      </c>
      <c r="I25" s="9">
        <v>68</v>
      </c>
      <c r="J25" s="8" t="s">
        <v>27</v>
      </c>
      <c r="K25" s="10">
        <v>20</v>
      </c>
    </row>
    <row r="26" spans="2:11" x14ac:dyDescent="0.25">
      <c r="C26" s="1">
        <v>54</v>
      </c>
      <c r="D26" s="9">
        <f t="shared" si="0"/>
        <v>11</v>
      </c>
      <c r="E26" s="17" t="s">
        <v>0</v>
      </c>
      <c r="F26" t="s">
        <v>21</v>
      </c>
      <c r="G26" t="str">
        <f t="shared" si="1"/>
        <v>Nyle C60A  (11kW cap @ 40F)</v>
      </c>
      <c r="I26" s="9">
        <v>69</v>
      </c>
      <c r="J26" s="8" t="s">
        <v>28</v>
      </c>
      <c r="K26" s="10">
        <v>26</v>
      </c>
    </row>
    <row r="27" spans="2:11" x14ac:dyDescent="0.25">
      <c r="C27" s="1">
        <v>55</v>
      </c>
      <c r="D27" s="9">
        <f t="shared" si="0"/>
        <v>20</v>
      </c>
      <c r="E27" s="17" t="s">
        <v>0</v>
      </c>
      <c r="F27" t="s">
        <v>22</v>
      </c>
      <c r="G27" t="str">
        <f t="shared" si="1"/>
        <v>Nyle C90A  (20kW cap @ 40F)</v>
      </c>
      <c r="I27" s="9">
        <v>70</v>
      </c>
      <c r="J27" s="8" t="s">
        <v>29</v>
      </c>
      <c r="K27" s="10">
        <v>40</v>
      </c>
    </row>
    <row r="28" spans="2:11" x14ac:dyDescent="0.25">
      <c r="C28" s="1">
        <v>56</v>
      </c>
      <c r="D28" s="9">
        <f t="shared" si="0"/>
        <v>26</v>
      </c>
      <c r="E28" s="17" t="s">
        <v>0</v>
      </c>
      <c r="F28" t="s">
        <v>23</v>
      </c>
      <c r="G28" t="str">
        <f t="shared" si="1"/>
        <v>Nyle C125A  (26kW cap @ 40F)</v>
      </c>
      <c r="I28" s="9">
        <v>71</v>
      </c>
      <c r="J28" s="8" t="s">
        <v>30</v>
      </c>
      <c r="K28" s="10">
        <v>45</v>
      </c>
    </row>
    <row r="29" spans="2:11" x14ac:dyDescent="0.25">
      <c r="C29" s="1">
        <v>46</v>
      </c>
      <c r="D29" s="9">
        <f t="shared" si="0"/>
        <v>40</v>
      </c>
      <c r="E29" s="17" t="s">
        <v>0</v>
      </c>
      <c r="F29" t="s">
        <v>24</v>
      </c>
      <c r="G29" t="str">
        <f t="shared" si="1"/>
        <v>Nyle C185A  (40kW cap @ 40F)</v>
      </c>
      <c r="I29" s="9">
        <v>57</v>
      </c>
      <c r="J29" s="8" t="s">
        <v>31</v>
      </c>
      <c r="K29" s="10">
        <v>4</v>
      </c>
    </row>
    <row r="30" spans="2:11" x14ac:dyDescent="0.25">
      <c r="C30" s="1">
        <v>47</v>
      </c>
      <c r="D30" s="9">
        <f t="shared" si="0"/>
        <v>45</v>
      </c>
      <c r="E30" s="17" t="s">
        <v>0</v>
      </c>
      <c r="F30" t="s">
        <v>25</v>
      </c>
      <c r="G30" t="str">
        <f t="shared" si="1"/>
        <v>Nyle C250A  (45kW cap @ 40F)</v>
      </c>
      <c r="I30" s="9"/>
      <c r="J30" s="8"/>
      <c r="K30" s="10"/>
    </row>
    <row r="31" spans="2:11" x14ac:dyDescent="0.25">
      <c r="C31" s="1">
        <v>67</v>
      </c>
      <c r="D31" s="9">
        <f t="shared" si="0"/>
        <v>11</v>
      </c>
      <c r="E31" s="17" t="s">
        <v>0</v>
      </c>
      <c r="F31" t="s">
        <v>38</v>
      </c>
      <c r="G31" t="str">
        <f t="shared" si="1"/>
        <v>Nyle C60A-C  (11kW cap @ 40F)</v>
      </c>
      <c r="I31" s="9"/>
      <c r="J31" s="8"/>
      <c r="K31" s="10"/>
    </row>
    <row r="32" spans="2:11" x14ac:dyDescent="0.25">
      <c r="C32" s="1">
        <v>68</v>
      </c>
      <c r="D32" s="9">
        <f t="shared" si="0"/>
        <v>20</v>
      </c>
      <c r="E32" s="17" t="s">
        <v>0</v>
      </c>
      <c r="F32" t="s">
        <v>39</v>
      </c>
      <c r="G32" t="str">
        <f t="shared" si="1"/>
        <v>Nyle C90A-C  (20kW cap @ 40F)</v>
      </c>
      <c r="I32" s="9"/>
      <c r="J32" s="8"/>
      <c r="K32" s="10"/>
    </row>
    <row r="33" spans="3:11" x14ac:dyDescent="0.25">
      <c r="C33" s="1">
        <v>69</v>
      </c>
      <c r="D33" s="9">
        <f t="shared" si="0"/>
        <v>26</v>
      </c>
      <c r="E33" s="17" t="s">
        <v>0</v>
      </c>
      <c r="F33" t="s">
        <v>35</v>
      </c>
      <c r="G33" t="str">
        <f t="shared" si="1"/>
        <v>Nyle C125A-C  (26kW cap @ 40F)</v>
      </c>
      <c r="I33" s="9"/>
      <c r="J33" s="8"/>
      <c r="K33" s="10"/>
    </row>
    <row r="34" spans="3:11" x14ac:dyDescent="0.25">
      <c r="C34" s="1">
        <v>70</v>
      </c>
      <c r="D34" s="9">
        <f t="shared" si="0"/>
        <v>40</v>
      </c>
      <c r="E34" s="17" t="s">
        <v>0</v>
      </c>
      <c r="F34" t="s">
        <v>36</v>
      </c>
      <c r="G34" t="str">
        <f t="shared" si="1"/>
        <v>Nyle C185A-C  (40kW cap @ 40F)</v>
      </c>
      <c r="I34" s="9"/>
      <c r="J34" s="8"/>
      <c r="K34" s="10"/>
    </row>
    <row r="35" spans="3:11" x14ac:dyDescent="0.25">
      <c r="C35" s="1">
        <v>71</v>
      </c>
      <c r="D35" s="9">
        <f t="shared" si="0"/>
        <v>45</v>
      </c>
      <c r="E35" s="17" t="s">
        <v>0</v>
      </c>
      <c r="F35" t="s">
        <v>37</v>
      </c>
      <c r="G35" t="str">
        <f t="shared" si="1"/>
        <v>Nyle C250A-C  (45kW cap @ 40F)</v>
      </c>
      <c r="I35" s="9"/>
      <c r="J35" s="8"/>
      <c r="K35" s="10"/>
    </row>
    <row r="36" spans="3:11" x14ac:dyDescent="0.25">
      <c r="C36" s="1">
        <v>57</v>
      </c>
      <c r="D36" s="9">
        <f t="shared" si="0"/>
        <v>4</v>
      </c>
      <c r="E36" s="17" t="s">
        <v>0</v>
      </c>
      <c r="F36" t="s">
        <v>31</v>
      </c>
      <c r="G36" t="str">
        <f t="shared" si="1"/>
        <v>Sanden GS3-45HPA-US  (4kW cap @ 40F)</v>
      </c>
      <c r="I36" s="9"/>
      <c r="J36" s="8"/>
      <c r="K36" s="10"/>
    </row>
    <row r="37" spans="3:11" x14ac:dyDescent="0.25">
      <c r="C37" s="1">
        <v>153</v>
      </c>
      <c r="D37" s="9">
        <f t="shared" si="0"/>
        <v>5</v>
      </c>
      <c r="E37" s="17" t="s">
        <v>0</v>
      </c>
      <c r="F37" t="s">
        <v>40</v>
      </c>
      <c r="G37" t="str">
        <f t="shared" si="1"/>
        <v>Lochinvar AHP025-*-***N****  (5kW cap @ 40F)</v>
      </c>
      <c r="I37" s="9"/>
      <c r="J37" s="8"/>
      <c r="K37" s="10"/>
    </row>
    <row r="38" spans="3:11" x14ac:dyDescent="0.25">
      <c r="C38" s="1">
        <v>154</v>
      </c>
      <c r="D38" s="9">
        <f t="shared" si="0"/>
        <v>11</v>
      </c>
      <c r="E38" s="17" t="s">
        <v>0</v>
      </c>
      <c r="F38" t="s">
        <v>41</v>
      </c>
      <c r="G38" t="str">
        <f t="shared" si="1"/>
        <v>Lochinvar AHP060-*-***N****  (11kW cap @ 40F)</v>
      </c>
      <c r="I38" s="11"/>
      <c r="J38" s="12"/>
      <c r="K38" s="13"/>
    </row>
    <row r="39" spans="3:11" x14ac:dyDescent="0.25">
      <c r="C39" s="1">
        <v>155</v>
      </c>
      <c r="D39" s="9">
        <f t="shared" si="0"/>
        <v>20</v>
      </c>
      <c r="E39" s="17" t="s">
        <v>0</v>
      </c>
      <c r="F39" t="s">
        <v>42</v>
      </c>
      <c r="G39" t="str">
        <f t="shared" si="1"/>
        <v>Lochinvar AHP090-*-***N****  (20kW cap @ 40F)</v>
      </c>
    </row>
    <row r="40" spans="3:11" x14ac:dyDescent="0.25">
      <c r="C40" s="1">
        <v>156</v>
      </c>
      <c r="D40" s="9">
        <f t="shared" si="0"/>
        <v>26</v>
      </c>
      <c r="E40" s="17" t="s">
        <v>0</v>
      </c>
      <c r="F40" t="s">
        <v>43</v>
      </c>
      <c r="G40" t="str">
        <f t="shared" si="1"/>
        <v>Lochinvar AHP125-*-***N****  (26kW cap @ 40F)</v>
      </c>
    </row>
    <row r="41" spans="3:11" x14ac:dyDescent="0.25">
      <c r="C41" s="1">
        <v>146</v>
      </c>
      <c r="D41" s="9">
        <f t="shared" si="0"/>
        <v>40</v>
      </c>
      <c r="E41" s="17" t="s">
        <v>0</v>
      </c>
      <c r="F41" t="s">
        <v>44</v>
      </c>
      <c r="G41" t="str">
        <f t="shared" si="1"/>
        <v>Lochinvar AHP185-*-***N****  (40kW cap @ 40F)</v>
      </c>
    </row>
    <row r="42" spans="3:11" x14ac:dyDescent="0.25">
      <c r="C42" s="1">
        <v>147</v>
      </c>
      <c r="D42" s="9">
        <f t="shared" si="0"/>
        <v>45</v>
      </c>
      <c r="E42" s="17" t="s">
        <v>0</v>
      </c>
      <c r="F42" t="s">
        <v>45</v>
      </c>
      <c r="G42" t="str">
        <f t="shared" si="1"/>
        <v>Lochinvar AHP250-*-***N****  (45kW cap @ 40F)</v>
      </c>
    </row>
    <row r="43" spans="3:11" x14ac:dyDescent="0.25">
      <c r="C43" s="1">
        <v>253</v>
      </c>
      <c r="D43" s="9">
        <f t="shared" si="0"/>
        <v>5</v>
      </c>
      <c r="E43" s="17" t="s">
        <v>0</v>
      </c>
      <c r="F43" t="s">
        <v>55</v>
      </c>
      <c r="G43" t="str">
        <f t="shared" si="1"/>
        <v>A. O. Smith AHPA-25-*-***N****  (5kW cap @ 40F)</v>
      </c>
    </row>
    <row r="44" spans="3:11" x14ac:dyDescent="0.25">
      <c r="C44" s="1">
        <v>254</v>
      </c>
      <c r="D44" s="9">
        <f t="shared" si="0"/>
        <v>11</v>
      </c>
      <c r="E44" s="17" t="s">
        <v>0</v>
      </c>
      <c r="F44" t="s">
        <v>56</v>
      </c>
      <c r="G44" t="str">
        <f t="shared" si="1"/>
        <v>A. O. Smith AHPA-60-*-***N****  (11kW cap @ 40F)</v>
      </c>
    </row>
    <row r="45" spans="3:11" x14ac:dyDescent="0.25">
      <c r="C45" s="1">
        <v>255</v>
      </c>
      <c r="D45" s="9">
        <f t="shared" si="0"/>
        <v>20</v>
      </c>
      <c r="E45" s="17" t="s">
        <v>0</v>
      </c>
      <c r="F45" t="s">
        <v>57</v>
      </c>
      <c r="G45" t="str">
        <f t="shared" si="1"/>
        <v>A. O. Smith AHPA-90-*-***N****  (20kW cap @ 40F)</v>
      </c>
    </row>
    <row r="46" spans="3:11" x14ac:dyDescent="0.25">
      <c r="C46" s="1">
        <v>256</v>
      </c>
      <c r="D46" s="9">
        <f t="shared" si="0"/>
        <v>26</v>
      </c>
      <c r="E46" s="17" t="s">
        <v>0</v>
      </c>
      <c r="F46" t="s">
        <v>46</v>
      </c>
      <c r="G46" t="str">
        <f t="shared" si="1"/>
        <v>A. O. Smith AHPA-125-*-***N****  (26kW cap @ 40F)</v>
      </c>
    </row>
    <row r="47" spans="3:11" x14ac:dyDescent="0.25">
      <c r="C47" s="1">
        <v>246</v>
      </c>
      <c r="D47" s="9">
        <f t="shared" si="0"/>
        <v>40</v>
      </c>
      <c r="E47" s="17" t="s">
        <v>0</v>
      </c>
      <c r="F47" t="s">
        <v>47</v>
      </c>
      <c r="G47" t="str">
        <f t="shared" si="1"/>
        <v>A. O. Smith AHPA-185-*-***N****  (40kW cap @ 40F)</v>
      </c>
    </row>
    <row r="48" spans="3:11" x14ac:dyDescent="0.25">
      <c r="C48" s="1">
        <v>247</v>
      </c>
      <c r="D48" s="9">
        <f t="shared" si="0"/>
        <v>45</v>
      </c>
      <c r="E48" s="17" t="s">
        <v>0</v>
      </c>
      <c r="F48" t="s">
        <v>48</v>
      </c>
      <c r="G48" t="str">
        <f t="shared" si="1"/>
        <v>A. O. Smith AHPA-250-*-***N****  (45kW cap @ 40F)</v>
      </c>
    </row>
    <row r="49" spans="3:7" x14ac:dyDescent="0.25">
      <c r="C49" s="1">
        <v>353</v>
      </c>
      <c r="D49" s="9">
        <f t="shared" si="0"/>
        <v>5</v>
      </c>
      <c r="E49" s="17" t="s">
        <v>0</v>
      </c>
      <c r="F49" t="s">
        <v>58</v>
      </c>
      <c r="G49" t="str">
        <f t="shared" si="1"/>
        <v>State SHPA-25-*-***N****  (5kW cap @ 40F)</v>
      </c>
    </row>
    <row r="50" spans="3:7" x14ac:dyDescent="0.25">
      <c r="C50" s="1">
        <v>354</v>
      </c>
      <c r="D50" s="9">
        <f t="shared" si="0"/>
        <v>11</v>
      </c>
      <c r="E50" s="17" t="s">
        <v>0</v>
      </c>
      <c r="F50" t="s">
        <v>59</v>
      </c>
      <c r="G50" t="str">
        <f t="shared" si="1"/>
        <v>State SHPA-60-*-***N****  (11kW cap @ 40F)</v>
      </c>
    </row>
    <row r="51" spans="3:7" x14ac:dyDescent="0.25">
      <c r="C51" s="1">
        <v>355</v>
      </c>
      <c r="D51" s="9">
        <f t="shared" si="0"/>
        <v>20</v>
      </c>
      <c r="E51" s="17" t="s">
        <v>0</v>
      </c>
      <c r="F51" t="s">
        <v>60</v>
      </c>
      <c r="G51" t="str">
        <f t="shared" si="1"/>
        <v>State SHPA-90-*-***N****  (20kW cap @ 40F)</v>
      </c>
    </row>
    <row r="52" spans="3:7" x14ac:dyDescent="0.25">
      <c r="C52" s="1">
        <v>356</v>
      </c>
      <c r="D52" s="9">
        <f t="shared" si="0"/>
        <v>26</v>
      </c>
      <c r="E52" s="17" t="s">
        <v>0</v>
      </c>
      <c r="F52" t="s">
        <v>61</v>
      </c>
      <c r="G52" t="str">
        <f t="shared" si="1"/>
        <v>State SHPA-125-*-***N****  (26kW cap @ 40F)</v>
      </c>
    </row>
    <row r="53" spans="3:7" x14ac:dyDescent="0.25">
      <c r="C53" s="1">
        <v>346</v>
      </c>
      <c r="D53" s="9">
        <f t="shared" si="0"/>
        <v>40</v>
      </c>
      <c r="E53" s="17" t="s">
        <v>0</v>
      </c>
      <c r="F53" t="s">
        <v>62</v>
      </c>
      <c r="G53" t="str">
        <f t="shared" si="1"/>
        <v>State SHPA-185-*-***N****  (40kW cap @ 40F)</v>
      </c>
    </row>
    <row r="54" spans="3:7" x14ac:dyDescent="0.25">
      <c r="C54" s="1">
        <v>347</v>
      </c>
      <c r="D54" s="9">
        <f t="shared" si="0"/>
        <v>45</v>
      </c>
      <c r="E54" s="17" t="s">
        <v>0</v>
      </c>
      <c r="F54" t="s">
        <v>63</v>
      </c>
      <c r="G54" t="str">
        <f t="shared" si="1"/>
        <v>State SHPA-250-*-***N****  (45kW cap @ 40F)</v>
      </c>
    </row>
    <row r="55" spans="3:7" x14ac:dyDescent="0.25">
      <c r="C55" s="1">
        <v>167</v>
      </c>
      <c r="D55" s="9">
        <f t="shared" si="0"/>
        <v>11</v>
      </c>
      <c r="E55" s="17" t="s">
        <v>0</v>
      </c>
      <c r="F55" t="s">
        <v>64</v>
      </c>
      <c r="G55" t="str">
        <f t="shared" si="1"/>
        <v>Lochinvar AHP060-*-***C****  (11kW cap @ 40F)</v>
      </c>
    </row>
    <row r="56" spans="3:7" x14ac:dyDescent="0.25">
      <c r="C56" s="1">
        <v>168</v>
      </c>
      <c r="D56" s="9">
        <f t="shared" si="0"/>
        <v>20</v>
      </c>
      <c r="E56" s="17" t="s">
        <v>0</v>
      </c>
      <c r="F56" t="s">
        <v>65</v>
      </c>
      <c r="G56" t="str">
        <f t="shared" si="1"/>
        <v>Lochinvar AHP090-*-***C****  (20kW cap @ 40F)</v>
      </c>
    </row>
    <row r="57" spans="3:7" x14ac:dyDescent="0.25">
      <c r="C57" s="1">
        <v>169</v>
      </c>
      <c r="D57" s="9">
        <f t="shared" si="0"/>
        <v>26</v>
      </c>
      <c r="E57" s="17" t="s">
        <v>0</v>
      </c>
      <c r="F57" t="s">
        <v>66</v>
      </c>
      <c r="G57" t="str">
        <f t="shared" si="1"/>
        <v>Lochinvar AHP125-*-***C****  (26kW cap @ 40F)</v>
      </c>
    </row>
    <row r="58" spans="3:7" x14ac:dyDescent="0.25">
      <c r="C58" s="1">
        <v>170</v>
      </c>
      <c r="D58" s="9">
        <f t="shared" si="0"/>
        <v>40</v>
      </c>
      <c r="E58" s="17" t="s">
        <v>0</v>
      </c>
      <c r="F58" t="s">
        <v>67</v>
      </c>
      <c r="G58" t="str">
        <f t="shared" si="1"/>
        <v>Lochinvar AHP185-*-***C****  (40kW cap @ 40F)</v>
      </c>
    </row>
    <row r="59" spans="3:7" x14ac:dyDescent="0.25">
      <c r="C59" s="1">
        <v>171</v>
      </c>
      <c r="D59" s="9">
        <f t="shared" si="0"/>
        <v>45</v>
      </c>
      <c r="E59" s="17" t="s">
        <v>0</v>
      </c>
      <c r="F59" t="s">
        <v>68</v>
      </c>
      <c r="G59" t="str">
        <f t="shared" si="1"/>
        <v>Lochinvar AHP250-*-***C****  (45kW cap @ 40F)</v>
      </c>
    </row>
    <row r="60" spans="3:7" x14ac:dyDescent="0.25">
      <c r="C60" s="1">
        <v>267</v>
      </c>
      <c r="D60" s="9">
        <f t="shared" si="0"/>
        <v>11</v>
      </c>
      <c r="E60" s="17" t="s">
        <v>0</v>
      </c>
      <c r="F60" t="s">
        <v>69</v>
      </c>
      <c r="G60" t="str">
        <f t="shared" si="1"/>
        <v>A. O. Smith AHPA-60-*-***C****  (11kW cap @ 40F)</v>
      </c>
    </row>
    <row r="61" spans="3:7" x14ac:dyDescent="0.25">
      <c r="C61" s="1">
        <v>268</v>
      </c>
      <c r="D61" s="9">
        <f t="shared" si="0"/>
        <v>20</v>
      </c>
      <c r="E61" s="17" t="s">
        <v>0</v>
      </c>
      <c r="F61" t="s">
        <v>70</v>
      </c>
      <c r="G61" t="str">
        <f t="shared" si="1"/>
        <v>A. O. Smith AHPA-90-*-***C****  (20kW cap @ 40F)</v>
      </c>
    </row>
    <row r="62" spans="3:7" x14ac:dyDescent="0.25">
      <c r="C62" s="1">
        <v>269</v>
      </c>
      <c r="D62" s="9">
        <f t="shared" si="0"/>
        <v>26</v>
      </c>
      <c r="E62" s="17" t="s">
        <v>0</v>
      </c>
      <c r="F62" t="s">
        <v>49</v>
      </c>
      <c r="G62" t="str">
        <f t="shared" si="1"/>
        <v>A. O. Smith AHPA-125-*-***C****  (26kW cap @ 40F)</v>
      </c>
    </row>
    <row r="63" spans="3:7" x14ac:dyDescent="0.25">
      <c r="C63" s="1">
        <v>270</v>
      </c>
      <c r="D63" s="9">
        <f t="shared" si="0"/>
        <v>40</v>
      </c>
      <c r="E63" s="17" t="s">
        <v>0</v>
      </c>
      <c r="F63" t="s">
        <v>50</v>
      </c>
      <c r="G63" t="str">
        <f t="shared" si="1"/>
        <v>A. O. Smith AHPA-185-*-***C****  (40kW cap @ 40F)</v>
      </c>
    </row>
    <row r="64" spans="3:7" x14ac:dyDescent="0.25">
      <c r="C64" s="1">
        <v>271</v>
      </c>
      <c r="D64" s="9">
        <f t="shared" si="0"/>
        <v>45</v>
      </c>
      <c r="E64" s="17" t="s">
        <v>0</v>
      </c>
      <c r="F64" t="s">
        <v>51</v>
      </c>
      <c r="G64" t="str">
        <f t="shared" si="1"/>
        <v>A. O. Smith AHPA-250-*-***C****  (45kW cap @ 40F)</v>
      </c>
    </row>
    <row r="65" spans="2:7" x14ac:dyDescent="0.25">
      <c r="C65" s="1">
        <v>367</v>
      </c>
      <c r="D65" s="9">
        <f t="shared" si="0"/>
        <v>11</v>
      </c>
      <c r="E65" s="17" t="s">
        <v>0</v>
      </c>
      <c r="F65" t="s">
        <v>71</v>
      </c>
      <c r="G65" t="str">
        <f t="shared" si="1"/>
        <v>State SHPA-60-*-***C****  (11kW cap @ 40F)</v>
      </c>
    </row>
    <row r="66" spans="2:7" x14ac:dyDescent="0.25">
      <c r="C66" s="1">
        <v>368</v>
      </c>
      <c r="D66" s="9">
        <f t="shared" si="0"/>
        <v>20</v>
      </c>
      <c r="E66" s="17" t="s">
        <v>0</v>
      </c>
      <c r="F66" t="s">
        <v>72</v>
      </c>
      <c r="G66" t="str">
        <f t="shared" si="1"/>
        <v>State SHPA-90-*-***C****  (20kW cap @ 40F)</v>
      </c>
    </row>
    <row r="67" spans="2:7" x14ac:dyDescent="0.25">
      <c r="C67" s="1">
        <v>369</v>
      </c>
      <c r="D67" s="9">
        <f t="shared" si="0"/>
        <v>26</v>
      </c>
      <c r="E67" s="17" t="s">
        <v>0</v>
      </c>
      <c r="F67" t="s">
        <v>52</v>
      </c>
      <c r="G67" t="str">
        <f t="shared" si="1"/>
        <v>State SHPA-125-*-***C****  (26kW cap @ 40F)</v>
      </c>
    </row>
    <row r="68" spans="2:7" x14ac:dyDescent="0.25">
      <c r="C68" s="1">
        <v>370</v>
      </c>
      <c r="D68" s="9">
        <f t="shared" si="0"/>
        <v>40</v>
      </c>
      <c r="E68" s="17" t="s">
        <v>0</v>
      </c>
      <c r="F68" t="s">
        <v>53</v>
      </c>
      <c r="G68" t="str">
        <f t="shared" si="1"/>
        <v>State SHPA-185-*-***C****  (40kW cap @ 40F)</v>
      </c>
    </row>
    <row r="69" spans="2:7" x14ac:dyDescent="0.25">
      <c r="C69" s="1">
        <v>371</v>
      </c>
      <c r="D69" s="9">
        <f t="shared" si="0"/>
        <v>45</v>
      </c>
      <c r="E69" s="17" t="s">
        <v>0</v>
      </c>
      <c r="F69" t="s">
        <v>54</v>
      </c>
      <c r="G69" t="str">
        <f t="shared" si="1"/>
        <v>State SHPA-250-*-***C****  (45kW cap @ 40F)</v>
      </c>
    </row>
    <row r="70" spans="2:7" x14ac:dyDescent="0.25">
      <c r="C70" s="18" t="s">
        <v>75</v>
      </c>
      <c r="D70" s="19">
        <v>0</v>
      </c>
      <c r="E70" s="17" t="s">
        <v>0</v>
      </c>
      <c r="F70" t="s">
        <v>76</v>
      </c>
    </row>
    <row r="71" spans="2:7" x14ac:dyDescent="0.25">
      <c r="B7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2020-08-31T17:32:48Z</dcterms:created>
  <dcterms:modified xsi:type="dcterms:W3CDTF">2020-08-31T21:25:30Z</dcterms:modified>
</cp:coreProperties>
</file>